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120" yWindow="60" windowWidth="18795" windowHeight="12015" activeTab="0"/>
  </bookViews>
  <sheets>
    <sheet name="IPC 1997 à 2006" sheetId="1" r:id="rId1"/>
  </sheets>
  <definedNames>
    <definedName name="_xlnm.Print_Area" localSheetId="0">'IPC 1997 à 2006'!$A$1:$F$21</definedName>
  </definedNames>
  <calcPr fullCalcOnLoad="1"/>
</workbook>
</file>

<file path=xl/sharedStrings.xml><?xml version="1.0" encoding="utf-8"?>
<sst xmlns="http://schemas.openxmlformats.org/spreadsheetml/2006/main" count="29" uniqueCount="24">
  <si>
    <t>Non arrondi</t>
  </si>
  <si>
    <t>Impôt en francs</t>
  </si>
  <si>
    <t>Total</t>
  </si>
  <si>
    <t>Barème IFD 1997 Praenumerando</t>
  </si>
  <si>
    <t>Seul sans enfant IFD</t>
  </si>
  <si>
    <t>Revenu</t>
  </si>
  <si>
    <t>Impôt</t>
  </si>
  <si>
    <t>Majoration</t>
  </si>
  <si>
    <t>de base</t>
  </si>
  <si>
    <t>en francs</t>
  </si>
  <si>
    <t>Marié ou avec enfant IFD</t>
  </si>
  <si>
    <t>GESONDERTE BESTEUERUNG VON KAPITALLEISTUNGEN</t>
  </si>
  <si>
    <t>Anwendbarer Tarif für bezogene Beträge</t>
  </si>
  <si>
    <t>bis zum 31. Dezember</t>
  </si>
  <si>
    <t>Steuerbares Kapital</t>
  </si>
  <si>
    <t>Kantonssteuer</t>
  </si>
  <si>
    <t>Gemeindesteuer</t>
  </si>
  <si>
    <t>Kirchensteuer</t>
  </si>
  <si>
    <r>
      <t>Freiburgische</t>
    </r>
    <r>
      <rPr>
        <sz val="10"/>
        <rFont val="Arial"/>
        <family val="0"/>
      </rPr>
      <t xml:space="preserve"> Steuern</t>
    </r>
  </si>
  <si>
    <t>Koeffizient</t>
  </si>
  <si>
    <t>Steuer in Franken</t>
  </si>
  <si>
    <t>Direkte Bundessteuer</t>
  </si>
  <si>
    <t>wenn verheiratet oder Einelternfamilie</t>
  </si>
  <si>
    <t>wenn alleinstehend</t>
  </si>
</sst>
</file>

<file path=xl/styles.xml><?xml version="1.0" encoding="utf-8"?>
<styleSheet xmlns="http://schemas.openxmlformats.org/spreadsheetml/2006/main">
  <numFmts count="3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0.00\ %"/>
    <numFmt numFmtId="171" formatCode="0\ %"/>
    <numFmt numFmtId="172" formatCode="#,##0.0000"/>
    <numFmt numFmtId="173" formatCode="_ * #,##0.0000_ ;_ * \-#,##0.0000_ ;_ * &quot;-&quot;????_ ;_ @_ "/>
    <numFmt numFmtId="174" formatCode="0.0000"/>
    <numFmt numFmtId="175" formatCode="0.000\ %"/>
    <numFmt numFmtId="176" formatCode="\+\ #,##0;\-\ #,##0"/>
    <numFmt numFmtId="177" formatCode="0.0"/>
    <numFmt numFmtId="178" formatCode="0.00\ \ %"/>
    <numFmt numFmtId="179" formatCode="0.0000000"/>
    <numFmt numFmtId="180" formatCode="0.0000\ \ %"/>
    <numFmt numFmtId="181" formatCode="0.000000000"/>
    <numFmt numFmtId="182" formatCode="0.000000"/>
    <numFmt numFmtId="183" formatCode="0.00000\ \ %"/>
    <numFmt numFmtId="184" formatCode="0.00000000\ \ %"/>
    <numFmt numFmtId="185" formatCode="#,##0.000000"/>
    <numFmt numFmtId="186" formatCode="0.0000\ %"/>
    <numFmt numFmtId="187" formatCode="0.0000000000000"/>
    <numFmt numFmtId="188" formatCode="_ \F\r.\ * ###0.00_ ;_ \F\r.\ * \-###0.00_ ;_ \F\r.\ * &quot;-&quot;??_ ;_ @_ "/>
    <numFmt numFmtId="189" formatCode="0.00000000"/>
    <numFmt numFmtId="190" formatCode="0.00000"/>
    <numFmt numFmtId="191" formatCode="#,##0.000"/>
    <numFmt numFmtId="192" formatCode="0\ \ %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Bookman Old Style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0"/>
      <name val="MS Sans Serif"/>
      <family val="2"/>
    </font>
    <font>
      <b/>
      <sz val="10"/>
      <name val="Arial"/>
      <family val="2"/>
    </font>
    <font>
      <sz val="10"/>
      <name val="MS Sans Serif"/>
      <family val="0"/>
    </font>
    <font>
      <sz val="12"/>
      <name val="Book Antiqua"/>
      <family val="1"/>
    </font>
    <font>
      <b/>
      <sz val="12"/>
      <name val="Book Antiqua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indent="1"/>
    </xf>
    <xf numFmtId="43" fontId="9" fillId="2" borderId="0" xfId="0" applyNumberFormat="1" applyFont="1" applyFill="1" applyAlignment="1" applyProtection="1">
      <alignment vertical="center"/>
      <protection locked="0"/>
    </xf>
    <xf numFmtId="0" fontId="10" fillId="0" borderId="0" xfId="0" applyFont="1" applyAlignment="1">
      <alignment horizontal="right" vertical="center"/>
    </xf>
    <xf numFmtId="0" fontId="0" fillId="0" borderId="1" xfId="0" applyBorder="1" applyAlignment="1">
      <alignment vertical="center"/>
    </xf>
    <xf numFmtId="0" fontId="10" fillId="0" borderId="1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75" fontId="0" fillId="0" borderId="0" xfId="0" applyNumberFormat="1" applyAlignment="1">
      <alignment horizontal="center" vertical="center"/>
    </xf>
    <xf numFmtId="169" fontId="0" fillId="0" borderId="0" xfId="0" applyNumberFormat="1" applyAlignment="1">
      <alignment vertical="center"/>
    </xf>
    <xf numFmtId="4" fontId="11" fillId="0" borderId="0" xfId="0" applyNumberFormat="1" applyFont="1" applyAlignment="1">
      <alignment vertical="center"/>
    </xf>
    <xf numFmtId="175" fontId="0" fillId="2" borderId="0" xfId="0" applyNumberFormat="1" applyFill="1" applyAlignment="1" applyProtection="1">
      <alignment horizontal="center" vertical="center"/>
      <protection locked="0"/>
    </xf>
    <xf numFmtId="4" fontId="0" fillId="0" borderId="0" xfId="0" applyNumberFormat="1" applyAlignment="1">
      <alignment vertical="center"/>
    </xf>
    <xf numFmtId="169" fontId="10" fillId="0" borderId="0" xfId="0" applyNumberFormat="1" applyFont="1" applyAlignment="1">
      <alignment vertical="center"/>
    </xf>
    <xf numFmtId="169" fontId="10" fillId="0" borderId="1" xfId="0" applyNumberFormat="1" applyFont="1" applyBorder="1" applyAlignment="1">
      <alignment vertical="center"/>
    </xf>
    <xf numFmtId="0" fontId="0" fillId="0" borderId="0" xfId="22" applyFont="1" applyFill="1" applyBorder="1" applyAlignment="1" applyProtection="1">
      <alignment vertical="center"/>
      <protection/>
    </xf>
    <xf numFmtId="0" fontId="0" fillId="0" borderId="0" xfId="22" applyFont="1" applyBorder="1" applyAlignment="1" applyProtection="1">
      <alignment vertical="center"/>
      <protection/>
    </xf>
    <xf numFmtId="41" fontId="0" fillId="0" borderId="0" xfId="22" applyNumberFormat="1" applyFont="1" applyFill="1" applyBorder="1" applyAlignment="1" applyProtection="1">
      <alignment horizontal="center" vertical="center"/>
      <protection/>
    </xf>
    <xf numFmtId="174" fontId="0" fillId="0" borderId="0" xfId="22" applyNumberFormat="1" applyFont="1" applyFill="1" applyBorder="1" applyAlignment="1" applyProtection="1">
      <alignment horizontal="center" vertical="center"/>
      <protection/>
    </xf>
    <xf numFmtId="169" fontId="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174" fontId="0" fillId="0" borderId="0" xfId="21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13" fillId="0" borderId="2" xfId="0" applyFont="1" applyFill="1" applyBorder="1" applyAlignment="1">
      <alignment horizontal="centerContinuous" vertical="center"/>
    </xf>
    <xf numFmtId="0" fontId="13" fillId="0" borderId="0" xfId="0" applyFont="1" applyFill="1" applyAlignment="1">
      <alignment horizontal="centerContinuous" vertical="center"/>
    </xf>
    <xf numFmtId="0" fontId="13" fillId="0" borderId="3" xfId="0" applyFont="1" applyFill="1" applyBorder="1" applyAlignment="1">
      <alignment horizontal="centerContinuous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3" fontId="12" fillId="3" borderId="2" xfId="0" applyNumberFormat="1" applyFont="1" applyFill="1" applyBorder="1" applyAlignment="1">
      <alignment vertical="center"/>
    </xf>
    <xf numFmtId="4" fontId="12" fillId="3" borderId="10" xfId="0" applyNumberFormat="1" applyFont="1" applyFill="1" applyBorder="1" applyAlignment="1">
      <alignment vertical="center"/>
    </xf>
    <xf numFmtId="4" fontId="12" fillId="3" borderId="11" xfId="0" applyNumberFormat="1" applyFont="1" applyFill="1" applyBorder="1" applyAlignment="1">
      <alignment vertical="center"/>
    </xf>
    <xf numFmtId="3" fontId="12" fillId="3" borderId="7" xfId="0" applyNumberFormat="1" applyFont="1" applyFill="1" applyBorder="1" applyAlignment="1">
      <alignment vertical="center"/>
    </xf>
    <xf numFmtId="4" fontId="12" fillId="3" borderId="8" xfId="0" applyNumberFormat="1" applyFont="1" applyFill="1" applyBorder="1" applyAlignment="1">
      <alignment vertical="center"/>
    </xf>
    <xf numFmtId="4" fontId="12" fillId="3" borderId="9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43" fontId="9" fillId="0" borderId="1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Barème 2001-2002" xfId="21"/>
    <cellStyle name="Normal_FORMULE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showGridLines="0" showRowColHeaders="0" showZeros="0" tabSelected="1" showOutlineSymbols="0" workbookViewId="0" topLeftCell="A1">
      <selection activeCell="D5" sqref="D5"/>
    </sheetView>
  </sheetViews>
  <sheetFormatPr defaultColWidth="11.421875" defaultRowHeight="12.75"/>
  <cols>
    <col min="1" max="1" width="2.00390625" style="1" bestFit="1" customWidth="1"/>
    <col min="2" max="2" width="15.7109375" style="1" bestFit="1" customWidth="1"/>
    <col min="3" max="3" width="11.7109375" style="1" customWidth="1"/>
    <col min="4" max="4" width="18.28125" style="1" customWidth="1"/>
    <col min="5" max="5" width="19.00390625" style="1" customWidth="1"/>
    <col min="6" max="6" width="22.00390625" style="1" customWidth="1"/>
    <col min="7" max="7" width="13.7109375" style="1" hidden="1" customWidth="1"/>
    <col min="8" max="8" width="8.00390625" style="1" customWidth="1"/>
    <col min="9" max="16384" width="11.421875" style="1" customWidth="1"/>
  </cols>
  <sheetData>
    <row r="1" spans="2:6" ht="33" customHeight="1">
      <c r="B1" s="53" t="s">
        <v>11</v>
      </c>
      <c r="C1" s="53"/>
      <c r="D1" s="53"/>
      <c r="E1" s="53"/>
      <c r="F1" s="53"/>
    </row>
    <row r="2" spans="2:6" ht="25.5" customHeight="1">
      <c r="B2" s="2" t="s">
        <v>12</v>
      </c>
      <c r="C2" s="3"/>
      <c r="D2" s="3"/>
      <c r="E2" s="4"/>
      <c r="F2" s="3"/>
    </row>
    <row r="3" spans="2:6" ht="18">
      <c r="B3" s="5"/>
      <c r="C3" s="3"/>
      <c r="D3" s="3"/>
      <c r="E3" s="6" t="s">
        <v>13</v>
      </c>
      <c r="F3" s="7">
        <v>2006</v>
      </c>
    </row>
    <row r="4" ht="12.75" customHeight="1"/>
    <row r="5" spans="2:5" ht="12.75">
      <c r="B5" s="46" t="s">
        <v>14</v>
      </c>
      <c r="D5" s="8"/>
      <c r="E5" s="9"/>
    </row>
    <row r="6" spans="2:7" ht="6.75" customHeight="1">
      <c r="B6" s="10"/>
      <c r="C6" s="10"/>
      <c r="D6" s="45"/>
      <c r="E6" s="11"/>
      <c r="F6" s="10"/>
      <c r="G6" s="52" t="s">
        <v>0</v>
      </c>
    </row>
    <row r="7" spans="3:7" ht="6.75" customHeight="1">
      <c r="C7" s="46"/>
      <c r="G7" s="52"/>
    </row>
    <row r="8" spans="4:7" ht="12.75">
      <c r="D8" s="48" t="s">
        <v>19</v>
      </c>
      <c r="E8" s="49" t="s">
        <v>20</v>
      </c>
      <c r="G8" s="13" t="s">
        <v>1</v>
      </c>
    </row>
    <row r="9" spans="2:7" ht="12.75">
      <c r="B9" s="46" t="s">
        <v>15</v>
      </c>
      <c r="D9" s="14">
        <v>1</v>
      </c>
      <c r="E9" s="15">
        <f>ROUND(G9*20,0)/20</f>
        <v>0</v>
      </c>
      <c r="G9" s="16">
        <f>IF(D5&lt;5000,0,IF(D5&lt;=30000,D5*0.02,IF(D5&lt;=60000,600+(D5-30000)*0.03,IF(D5&lt;=100000,1500+(D5-60000)*0.04,IF(D5&lt;=150000,3100+(D5-100000)*0.05,5600+(D5-150000)*0.06)))))</f>
        <v>0</v>
      </c>
    </row>
    <row r="10" spans="2:7" ht="12.75">
      <c r="B10" s="46" t="s">
        <v>16</v>
      </c>
      <c r="D10" s="17"/>
      <c r="E10" s="15">
        <f>ROUND(G10*20,0)/20</f>
        <v>0</v>
      </c>
      <c r="G10" s="18">
        <f>$E$9*D10</f>
        <v>0</v>
      </c>
    </row>
    <row r="11" spans="2:7" ht="12.75">
      <c r="B11" s="46" t="s">
        <v>17</v>
      </c>
      <c r="C11" s="46"/>
      <c r="D11" s="17"/>
      <c r="E11" s="15">
        <f>ROUND(G11*20,0)/20</f>
        <v>0</v>
      </c>
      <c r="G11" s="18">
        <f>$E$9*D11</f>
        <v>0</v>
      </c>
    </row>
    <row r="12" ht="12.75">
      <c r="E12" s="15"/>
    </row>
    <row r="13" spans="2:5" ht="12.75">
      <c r="B13" s="47" t="s">
        <v>18</v>
      </c>
      <c r="C13" s="46"/>
      <c r="D13" s="12" t="s">
        <v>2</v>
      </c>
      <c r="E13" s="19">
        <f>SUM(E9:E11)</f>
        <v>0</v>
      </c>
    </row>
    <row r="14" spans="2:6" ht="12.75">
      <c r="B14" s="10"/>
      <c r="C14" s="10"/>
      <c r="D14" s="10"/>
      <c r="E14" s="20"/>
      <c r="F14" s="10"/>
    </row>
    <row r="15" ht="12.75">
      <c r="C15" s="46"/>
    </row>
    <row r="16" spans="3:5" ht="12.75">
      <c r="C16" s="46"/>
      <c r="E16" s="50" t="s">
        <v>21</v>
      </c>
    </row>
    <row r="17" ht="12.75">
      <c r="C17" s="22"/>
    </row>
    <row r="18" spans="1:6" ht="12.75">
      <c r="A18" s="21"/>
      <c r="B18" s="22"/>
      <c r="C18" s="23">
        <f>FLOOR(D5,100)</f>
        <v>0</v>
      </c>
      <c r="D18" s="24" t="str">
        <f>IF(ISNUMBER(D5),E18/C18*100,"-")</f>
        <v>-</v>
      </c>
      <c r="E18" s="25">
        <f>FLOOR(VLOOKUP(FLOOR(C18,100),$B$48:$D$63,2)+(FLOOR(C18,100)-VLOOKUP(FLOOR(C18,100),$B$48:$D$63,1))/100*VLOOKUP(FLOOR(C18,100),$B$48:$D$63,3),0.05)/5</f>
        <v>0</v>
      </c>
      <c r="F18" s="1" t="s">
        <v>22</v>
      </c>
    </row>
    <row r="19" spans="1:5" ht="12.75">
      <c r="A19" s="26"/>
      <c r="B19" s="26"/>
      <c r="C19" s="26"/>
      <c r="D19" s="24"/>
      <c r="E19" s="26"/>
    </row>
    <row r="20" spans="1:6" ht="12.75">
      <c r="A20" s="26"/>
      <c r="B20" s="26"/>
      <c r="C20" s="26"/>
      <c r="D20" s="27" t="str">
        <f>IF(ISNUMBER(D5),E20/FLOOR(C18,100)*100,"-")</f>
        <v>-</v>
      </c>
      <c r="E20" s="25">
        <f>ROUND(FLOOR(VLOOKUP(FLOOR(C18,100),$B$32:$D$43,2)+(FLOOR(C18,100)-VLOOKUP(FLOOR(C18,100),$B$32:$D$43,1))/100*VLOOKUP(FLOOR(C18,100),$B$32:$D$43,3),0.05)/5*20,0)/20</f>
        <v>0</v>
      </c>
      <c r="F20" s="1" t="s">
        <v>23</v>
      </c>
    </row>
    <row r="21" spans="1:6" ht="12.75">
      <c r="A21" s="26"/>
      <c r="B21" s="10"/>
      <c r="C21" s="10"/>
      <c r="D21" s="10"/>
      <c r="E21" s="10"/>
      <c r="F21" s="10"/>
    </row>
    <row r="22" ht="12.75">
      <c r="B22" s="28"/>
    </row>
    <row r="23" ht="12.75" hidden="1"/>
    <row r="24" ht="12.75" hidden="1"/>
    <row r="25" ht="12.75" hidden="1"/>
    <row r="26" ht="12.75" hidden="1"/>
    <row r="27" ht="12.75" hidden="1"/>
    <row r="28" spans="2:4" ht="15.75" hidden="1">
      <c r="B28" s="51" t="s">
        <v>3</v>
      </c>
      <c r="C28" s="51"/>
      <c r="D28" s="51"/>
    </row>
    <row r="29" spans="2:4" ht="16.5" hidden="1">
      <c r="B29" s="29" t="s">
        <v>4</v>
      </c>
      <c r="C29" s="30"/>
      <c r="D29" s="31"/>
    </row>
    <row r="30" spans="2:4" ht="15.75" hidden="1">
      <c r="B30" s="32" t="s">
        <v>5</v>
      </c>
      <c r="C30" s="33" t="s">
        <v>6</v>
      </c>
      <c r="D30" s="34" t="s">
        <v>7</v>
      </c>
    </row>
    <row r="31" spans="2:4" ht="15.75" hidden="1">
      <c r="B31" s="35"/>
      <c r="C31" s="36" t="s">
        <v>8</v>
      </c>
      <c r="D31" s="37" t="s">
        <v>9</v>
      </c>
    </row>
    <row r="32" spans="2:4" ht="15.75" hidden="1">
      <c r="B32" s="38">
        <v>0</v>
      </c>
      <c r="C32" s="39">
        <v>0</v>
      </c>
      <c r="D32" s="40">
        <v>0</v>
      </c>
    </row>
    <row r="33" spans="2:4" ht="15.75" hidden="1">
      <c r="B33" s="38">
        <v>14900</v>
      </c>
      <c r="C33" s="39">
        <v>25.41</v>
      </c>
      <c r="D33" s="40">
        <v>0.77</v>
      </c>
    </row>
    <row r="34" spans="2:4" ht="15.75" hidden="1">
      <c r="B34" s="38">
        <v>25300</v>
      </c>
      <c r="C34" s="39">
        <v>105.45</v>
      </c>
      <c r="D34" s="40">
        <v>0.88</v>
      </c>
    </row>
    <row r="35" spans="2:4" ht="15.75" hidden="1">
      <c r="B35" s="38">
        <v>33100</v>
      </c>
      <c r="C35" s="39">
        <v>174.05</v>
      </c>
      <c r="D35" s="40">
        <v>2.64</v>
      </c>
    </row>
    <row r="36" spans="2:4" ht="15.75" hidden="1">
      <c r="B36" s="38">
        <v>44100</v>
      </c>
      <c r="C36" s="39">
        <v>464.45</v>
      </c>
      <c r="D36" s="40">
        <v>2.97</v>
      </c>
    </row>
    <row r="37" spans="2:4" ht="15.75" hidden="1">
      <c r="B37" s="38">
        <v>57900</v>
      </c>
      <c r="C37" s="39">
        <v>874.3</v>
      </c>
      <c r="D37" s="40">
        <v>5.94</v>
      </c>
    </row>
    <row r="38" spans="2:4" ht="15.75" hidden="1">
      <c r="B38" s="38">
        <v>62400</v>
      </c>
      <c r="C38" s="39">
        <v>1141.6</v>
      </c>
      <c r="D38" s="40">
        <v>6.6</v>
      </c>
    </row>
    <row r="39" spans="2:4" ht="15.75" hidden="1">
      <c r="B39" s="38">
        <v>82700</v>
      </c>
      <c r="C39" s="39">
        <v>2481.4</v>
      </c>
      <c r="D39" s="40">
        <v>8.8</v>
      </c>
    </row>
    <row r="40" spans="2:4" ht="15.75" hidden="1">
      <c r="B40" s="38">
        <v>107500</v>
      </c>
      <c r="C40" s="39">
        <v>4663.8</v>
      </c>
      <c r="D40" s="40">
        <v>11</v>
      </c>
    </row>
    <row r="41" spans="2:4" ht="15.75" hidden="1">
      <c r="B41" s="38">
        <v>140500</v>
      </c>
      <c r="C41" s="39">
        <v>8293.8</v>
      </c>
      <c r="D41" s="40">
        <v>13.2</v>
      </c>
    </row>
    <row r="42" spans="2:4" ht="15.75" hidden="1">
      <c r="B42" s="38">
        <v>603000</v>
      </c>
      <c r="C42" s="39">
        <v>69343.8</v>
      </c>
      <c r="D42" s="40">
        <v>0</v>
      </c>
    </row>
    <row r="43" spans="2:4" ht="15.75" hidden="1">
      <c r="B43" s="41">
        <v>603100</v>
      </c>
      <c r="C43" s="42">
        <v>69356.5</v>
      </c>
      <c r="D43" s="43">
        <v>11.5</v>
      </c>
    </row>
    <row r="44" spans="2:4" ht="15.75" hidden="1">
      <c r="B44" s="44"/>
      <c r="C44" s="44"/>
      <c r="D44" s="44"/>
    </row>
    <row r="45" spans="2:4" ht="16.5" hidden="1">
      <c r="B45" s="29" t="s">
        <v>10</v>
      </c>
      <c r="C45" s="30"/>
      <c r="D45" s="31"/>
    </row>
    <row r="46" spans="2:4" ht="15.75" hidden="1">
      <c r="B46" s="32" t="s">
        <v>5</v>
      </c>
      <c r="C46" s="33" t="s">
        <v>6</v>
      </c>
      <c r="D46" s="34" t="s">
        <v>7</v>
      </c>
    </row>
    <row r="47" spans="2:4" ht="15.75" hidden="1">
      <c r="B47" s="35"/>
      <c r="C47" s="36" t="s">
        <v>8</v>
      </c>
      <c r="D47" s="37" t="s">
        <v>9</v>
      </c>
    </row>
    <row r="48" spans="2:4" ht="15.75" hidden="1">
      <c r="B48" s="38">
        <v>0</v>
      </c>
      <c r="C48" s="39">
        <v>0</v>
      </c>
      <c r="D48" s="40">
        <v>0</v>
      </c>
    </row>
    <row r="49" spans="2:4" ht="15.75" hidden="1">
      <c r="B49" s="38">
        <v>25100</v>
      </c>
      <c r="C49" s="39">
        <v>25</v>
      </c>
      <c r="D49" s="40">
        <v>1</v>
      </c>
    </row>
    <row r="50" spans="2:4" ht="15.75" hidden="1">
      <c r="B50" s="38">
        <v>40600</v>
      </c>
      <c r="C50" s="39">
        <v>180</v>
      </c>
      <c r="D50" s="40">
        <v>2</v>
      </c>
    </row>
    <row r="51" spans="2:4" ht="15.75" hidden="1">
      <c r="B51" s="38">
        <v>46600</v>
      </c>
      <c r="C51" s="39">
        <v>300</v>
      </c>
      <c r="D51" s="40">
        <v>3</v>
      </c>
    </row>
    <row r="52" spans="2:4" ht="15.75" hidden="1">
      <c r="B52" s="38">
        <v>60100</v>
      </c>
      <c r="C52" s="39">
        <v>705</v>
      </c>
      <c r="D52" s="40">
        <v>4</v>
      </c>
    </row>
    <row r="53" spans="2:4" ht="15.75" hidden="1">
      <c r="B53" s="38">
        <v>72100</v>
      </c>
      <c r="C53" s="39">
        <v>1185</v>
      </c>
      <c r="D53" s="40">
        <v>5</v>
      </c>
    </row>
    <row r="54" spans="2:4" ht="15.75" hidden="1">
      <c r="B54" s="38">
        <v>82600</v>
      </c>
      <c r="C54" s="39">
        <v>1710</v>
      </c>
      <c r="D54" s="40">
        <v>6</v>
      </c>
    </row>
    <row r="55" spans="2:4" ht="15.75" hidden="1">
      <c r="B55" s="38">
        <v>91700</v>
      </c>
      <c r="C55" s="39">
        <v>2256</v>
      </c>
      <c r="D55" s="40">
        <v>7</v>
      </c>
    </row>
    <row r="56" spans="2:4" ht="15.75" hidden="1">
      <c r="B56" s="38">
        <v>99200</v>
      </c>
      <c r="C56" s="39">
        <v>2781</v>
      </c>
      <c r="D56" s="40">
        <v>8</v>
      </c>
    </row>
    <row r="57" spans="2:4" ht="15.75" hidden="1">
      <c r="B57" s="38">
        <v>105200</v>
      </c>
      <c r="C57" s="39">
        <v>3261</v>
      </c>
      <c r="D57" s="40">
        <v>9</v>
      </c>
    </row>
    <row r="58" spans="2:4" ht="15.75" hidden="1">
      <c r="B58" s="38">
        <v>109700</v>
      </c>
      <c r="C58" s="39">
        <v>3666</v>
      </c>
      <c r="D58" s="40">
        <v>10</v>
      </c>
    </row>
    <row r="59" spans="2:4" ht="15.75" hidden="1">
      <c r="B59" s="38">
        <v>112800</v>
      </c>
      <c r="C59" s="39">
        <v>3976</v>
      </c>
      <c r="D59" s="40">
        <v>11</v>
      </c>
    </row>
    <row r="60" spans="2:4" ht="15.75" hidden="1">
      <c r="B60" s="38">
        <v>114300</v>
      </c>
      <c r="C60" s="39">
        <v>4141</v>
      </c>
      <c r="D60" s="40">
        <v>12</v>
      </c>
    </row>
    <row r="61" spans="2:4" ht="15.75" hidden="1">
      <c r="B61" s="38">
        <v>115800</v>
      </c>
      <c r="C61" s="39">
        <v>4321</v>
      </c>
      <c r="D61" s="40">
        <v>13</v>
      </c>
    </row>
    <row r="62" spans="2:4" ht="15.75" hidden="1">
      <c r="B62" s="38">
        <v>715500</v>
      </c>
      <c r="C62" s="39">
        <v>82282</v>
      </c>
      <c r="D62" s="40">
        <v>0</v>
      </c>
    </row>
    <row r="63" spans="2:4" ht="15.75" hidden="1">
      <c r="B63" s="41">
        <v>715600</v>
      </c>
      <c r="C63" s="42">
        <v>82294</v>
      </c>
      <c r="D63" s="43">
        <v>11.5</v>
      </c>
    </row>
    <row r="64" spans="2:4" ht="15.75" hidden="1">
      <c r="B64" s="44"/>
      <c r="C64" s="44"/>
      <c r="D64" s="44"/>
    </row>
    <row r="65" ht="12.75" hidden="1"/>
  </sheetData>
  <sheetProtection password="DACD" sheet="1" objects="1" scenarios="1" selectLockedCells="1"/>
  <mergeCells count="3">
    <mergeCell ref="B28:D28"/>
    <mergeCell ref="G6:G7"/>
    <mergeCell ref="B1:F1"/>
  </mergeCells>
  <printOptions/>
  <pageMargins left="0.53" right="0.39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2007-01-11T08:16:55Z</cp:lastPrinted>
  <dcterms:created xsi:type="dcterms:W3CDTF">2007-01-11T08:15:32Z</dcterms:created>
  <dcterms:modified xsi:type="dcterms:W3CDTF">2007-01-11T09:24:15Z</dcterms:modified>
  <cp:category/>
  <cp:version/>
  <cp:contentType/>
  <cp:contentStatus/>
</cp:coreProperties>
</file>