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MA\zComptabilité LSTE\03_Soutien financier 10%\02_Formulaire recolte données\Formulaires 2024\Formulaires AES décomptes trimestriels\"/>
    </mc:Choice>
  </mc:AlternateContent>
  <xr:revisionPtr revIDLastSave="0" documentId="13_ncr:1_{B7EFC1C4-1D3A-4A33-9765-42153CE2D788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Blatt Buchhaltung 1 " sheetId="1" r:id="rId1"/>
    <sheet name="Blatt Buchhaltung 2" sheetId="2" r:id="rId2"/>
    <sheet name="Blatt Buchhaltung 3" sheetId="3" r:id="rId3"/>
    <sheet name="Blatt Buchhaltung 4" sheetId="4" r:id="rId4"/>
  </sheets>
  <definedNames>
    <definedName name="_xlnm.Print_Area" localSheetId="0">'Blatt Buchhaltung 1 '!$A$1:$E$32</definedName>
    <definedName name="_xlnm.Print_Area" localSheetId="1">'Blatt Buchhaltung 2'!$A$1:$E$34</definedName>
    <definedName name="_xlnm.Print_Area" localSheetId="2">'Blatt Buchhaltung 3'!$A$1:$E$34</definedName>
    <definedName name="_xlnm.Print_Area" localSheetId="3">'Blatt Buchhaltung 4'!$A$1:$E$33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4" l="1"/>
  <c r="C3" i="3"/>
  <c r="C3" i="2"/>
  <c r="A35" i="4"/>
  <c r="A34" i="4"/>
  <c r="A36" i="3"/>
  <c r="A35" i="3"/>
  <c r="A36" i="2"/>
  <c r="A35" i="2"/>
  <c r="D22" i="4"/>
  <c r="D22" i="3"/>
  <c r="D22" i="2"/>
  <c r="D22" i="1"/>
  <c r="B6" i="4"/>
  <c r="B7" i="4"/>
  <c r="B8" i="4"/>
  <c r="B9" i="4"/>
  <c r="B10" i="4"/>
  <c r="B11" i="4"/>
  <c r="B5" i="4"/>
  <c r="B6" i="3"/>
  <c r="B7" i="3"/>
  <c r="B8" i="3"/>
  <c r="B9" i="3"/>
  <c r="B10" i="3"/>
  <c r="B11" i="3"/>
  <c r="B5" i="3"/>
  <c r="B6" i="2"/>
  <c r="B7" i="2"/>
  <c r="B8" i="2"/>
  <c r="B9" i="2"/>
  <c r="B10" i="2"/>
  <c r="B11" i="2"/>
  <c r="B5" i="2"/>
  <c r="B14" i="4"/>
  <c r="B22" i="4" s="1"/>
  <c r="B16" i="4"/>
  <c r="B14" i="3"/>
  <c r="B22" i="3" s="1"/>
  <c r="B14" i="2"/>
  <c r="B16" i="2"/>
  <c r="B14" i="1"/>
  <c r="B22" i="1" s="1"/>
  <c r="B22" i="2"/>
  <c r="B16" i="3"/>
  <c r="B16" i="1" l="1"/>
</calcChain>
</file>

<file path=xl/sharedStrings.xml><?xml version="1.0" encoding="utf-8"?>
<sst xmlns="http://schemas.openxmlformats.org/spreadsheetml/2006/main" count="123" uniqueCount="108">
  <si>
    <t xml:space="preserve">Ausserschulische Betreuungseinrichtungen
Beitrag Staat–Arbeitgeber für den Zeitraum </t>
  </si>
  <si>
    <t>Name der Einrichtung:</t>
  </si>
  <si>
    <t xml:space="preserve">Strasse: </t>
  </si>
  <si>
    <t xml:space="preserve">Postfach: </t>
  </si>
  <si>
    <t xml:space="preserve">PLZ und Ort: </t>
  </si>
  <si>
    <t>Kreditorenkonto:</t>
  </si>
  <si>
    <t>TOTAL QUARTAL</t>
  </si>
  <si>
    <t>Januar</t>
  </si>
  <si>
    <t>Februar</t>
  </si>
  <si>
    <t>März</t>
  </si>
  <si>
    <t xml:space="preserve">Beitrag Staat </t>
  </si>
  <si>
    <t xml:space="preserve">Fr./Std.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</si>
  <si>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</si>
  <si>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</si>
  <si>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</si>
  <si>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</si>
  <si>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</si>
  <si>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Beitrag Arbeitgeber </t>
  </si>
  <si>
    <t xml:space="preserve">Fr./Std.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</si>
  <si>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</si>
  <si>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</si>
  <si>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</si>
  <si>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</si>
  <si>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</si>
  <si>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Ausserschulische Betreuungseinrichtungen
Beitrag Staat–Arbeitgeber für den Zeitraum </t>
  </si>
  <si>
    <t>Name der Einrichtung:</t>
  </si>
  <si>
    <t xml:space="preserve">Strasse: </t>
  </si>
  <si>
    <t xml:space="preserve">Postfach: </t>
  </si>
  <si>
    <t xml:space="preserve">PLZ und Ort: </t>
  </si>
  <si>
    <t>Kreditorenkonto:</t>
  </si>
  <si>
    <t>TOTAL QUARTAL</t>
  </si>
  <si>
    <t>April</t>
  </si>
  <si>
    <t>Mai</t>
  </si>
  <si>
    <t>Juni</t>
  </si>
  <si>
    <t xml:space="preserve">Beitrag Staat </t>
  </si>
  <si>
    <t xml:space="preserve">Fr./Std.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</si>
  <si>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</si>
  <si>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</si>
  <si>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</si>
  <si>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</si>
  <si>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</si>
  <si>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Beitrag Arbeitgeber </t>
  </si>
  <si>
    <t xml:space="preserve">Fr./Std.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</si>
  <si>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</si>
  <si>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</si>
  <si>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</si>
  <si>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</si>
  <si>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</si>
  <si>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Ausserschulische Betreuungseinrichtungen
Beitrag Staat–Arbeitgeber für den Zeitraum </t>
  </si>
  <si>
    <t>Name der Einrichtung:</t>
  </si>
  <si>
    <t xml:space="preserve">Strasse: </t>
  </si>
  <si>
    <t xml:space="preserve">Postfach: </t>
  </si>
  <si>
    <t xml:space="preserve">PLZ und Ort: </t>
  </si>
  <si>
    <t>Kreditorenkonto:</t>
  </si>
  <si>
    <t>TOTAL QUARTAL</t>
  </si>
  <si>
    <t>Juli</t>
  </si>
  <si>
    <t>August</t>
  </si>
  <si>
    <t>September</t>
  </si>
  <si>
    <t xml:space="preserve">Beitrag Staat </t>
  </si>
  <si>
    <t xml:space="preserve">Fr./Std.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</si>
  <si>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</si>
  <si>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</si>
  <si>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</si>
  <si>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</si>
  <si>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</si>
  <si>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Beitrag Arbeitgeber </t>
  </si>
  <si>
    <t xml:space="preserve">Fr./Std.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</si>
  <si>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</si>
  <si>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</si>
  <si>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</si>
  <si>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</si>
  <si>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</si>
  <si>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Ausserschulische Betreuungseinrichtungen
Beitrag Staat–Arbeitgeber für den Zeitraum </t>
  </si>
  <si>
    <t>Name der Einrichtung:</t>
  </si>
  <si>
    <t xml:space="preserve">Strasse: </t>
  </si>
  <si>
    <t xml:space="preserve">Postfach: </t>
  </si>
  <si>
    <t xml:space="preserve">PLZ und Ort: </t>
  </si>
  <si>
    <t>Kreditorenkonto:</t>
  </si>
  <si>
    <t>TOTAL QUARTAL</t>
  </si>
  <si>
    <t>Oktober</t>
  </si>
  <si>
    <t>November</t>
  </si>
  <si>
    <t>Dezember</t>
  </si>
  <si>
    <t xml:space="preserve">Beitrag Staat </t>
  </si>
  <si>
    <t xml:space="preserve">Fr./Std.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</si>
  <si>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</si>
  <si>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</si>
  <si>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</si>
  <si>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</si>
  <si>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</si>
  <si>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Beitrag Arbeitgeber </t>
  </si>
  <si>
    <t xml:space="preserve">Fr./Std. </t>
  </si>
  <si>
    <t xml:space="preserve">Kostenstelle </t>
  </si>
  <si>
    <t>OCMF</t>
  </si>
  <si>
    <t xml:space="preserve">PSP-Element </t>
  </si>
  <si>
    <t xml:space="preserve">OCMF-200-002 </t>
  </si>
  <si>
    <t xml:space="preserve">Kontonummer </t>
  </si>
  <si>
    <t xml:space="preserve">IBAN: </t>
  </si>
  <si>
    <t xml:space="preserve">Anzahl tatsächliche Betreuungsstunden in diesem Quartal (= in Rechnung gestellte Stunden) für die Betreuung von Kindern, die den Kindergarten besuchen: </t>
  </si>
  <si>
    <t>Kontoinhaber :</t>
  </si>
  <si>
    <t xml:space="preserve">Visum der Trägerschaft der Einrichtung: </t>
  </si>
  <si>
    <t xml:space="preserve">Visum JA: </t>
  </si>
  <si>
    <t xml:space="preserve">Bitte schicken Sie das ausgefüllte und unterzeichnete Formula per Post an: </t>
  </si>
  <si>
    <t>Jugendamt, Sekretariat FBG/LStE, Boulevard de Pérolles 24, Postfach 1463,  1701 Freiburg</t>
  </si>
  <si>
    <t>1. Quartal</t>
  </si>
  <si>
    <t xml:space="preserve"> </t>
  </si>
  <si>
    <t>2. Quartal</t>
  </si>
  <si>
    <t>3. Quartal</t>
  </si>
  <si>
    <t xml:space="preserve">4. Quartal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</si>
</sst>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.000"/>
    <numFmt numFmtId="165" formatCode="&quot;SFr.&quot;\ #,##0.00"/>
    <numFmt numFmtId="166" formatCode="&quot;SFr.&quot;\ #,##0.00;&quot;SFr.&quot;\ \-#,##0.00;&quot;-&quot;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b/>
      <sz val="12"/>
      <color indexed="5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right" vertical="top"/>
    </xf>
    <xf numFmtId="4" fontId="0" fillId="3" borderId="1" xfId="0" applyNumberForma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vertical="top"/>
    </xf>
    <xf numFmtId="0" fontId="0" fillId="4" borderId="0" xfId="0" applyFill="1" applyAlignment="1">
      <alignment horizontal="left" vertical="center" wrapText="1"/>
    </xf>
    <xf numFmtId="2" fontId="0" fillId="5" borderId="3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850900</xdr:colOff>
      <xdr:row>0</xdr:row>
      <xdr:rowOff>704850</xdr:rowOff>
    </xdr:to>
    <xdr:pic>
      <xdr:nvPicPr>
        <xdr:cNvPr id="1064" name="Image 1" descr="logo_fr_300.jpg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0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844550</xdr:colOff>
      <xdr:row>0</xdr:row>
      <xdr:rowOff>704850</xdr:rowOff>
    </xdr:to>
    <xdr:pic>
      <xdr:nvPicPr>
        <xdr:cNvPr id="2088" name="Image 1" descr="logo_fr_300.jpg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45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844550</xdr:colOff>
      <xdr:row>0</xdr:row>
      <xdr:rowOff>704850</xdr:rowOff>
    </xdr:to>
    <xdr:pic>
      <xdr:nvPicPr>
        <xdr:cNvPr id="3112" name="Image 1" descr="logo_fr_300.jpg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45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844550</xdr:colOff>
      <xdr:row>0</xdr:row>
      <xdr:rowOff>704850</xdr:rowOff>
    </xdr:to>
    <xdr:pic>
      <xdr:nvPicPr>
        <xdr:cNvPr id="4136" name="Image 1" descr="logo_fr_300.jpg">
          <a:extLst>
            <a:ext uri="{FF2B5EF4-FFF2-40B4-BE49-F238E27FC236}">
              <a16:creationId xmlns:a16="http://schemas.microsoft.com/office/drawing/2014/main" id="{00000000-0008-0000-0300-00002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45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7">
    <tabColor rgb="FF92D050"/>
  </sheetPr>
  <dimension ref="A1:F36"/>
  <sheetViews>
    <sheetView zoomScaleNormal="100" workbookViewId="0">
      <selection activeCell="D7" sqref="D7"/>
    </sheetView>
  </sheetViews>
  <sheetFormatPr baseColWidth="10" defaultRowHeight="15" x14ac:dyDescent="0.25"/>
  <cols>
    <col min="1" max="1" width="32.7109375" customWidth="1"/>
    <col min="2" max="2" width="17.5703125" style="1" customWidth="1"/>
    <col min="3" max="3" width="12.5703125" style="1" customWidth="1"/>
    <col min="4" max="5" width="12.5703125" customWidth="1"/>
  </cols>
  <sheetData>
    <row r="1" spans="1:6" ht="70.5" customHeight="1" x14ac:dyDescent="0.25"/>
    <row r="2" spans="1:6" ht="35.25" customHeight="1" x14ac:dyDescent="0.25">
      <c r="A2" s="20" t="s">
        <v>0</v>
      </c>
      <c r="B2" s="20"/>
      <c r="C2" s="20"/>
      <c r="D2" s="20"/>
      <c r="E2" s="20"/>
      <c r="F2" s="20"/>
    </row>
    <row r="3" spans="1:6" ht="15.75" customHeight="1" x14ac:dyDescent="0.25">
      <c r="A3" s="18"/>
      <c r="B3" s="18" t="s">
        <v>103</v>
      </c>
      <c r="C3" s="18">
        <v>2024</v>
      </c>
      <c r="D3" s="18"/>
      <c r="E3" s="18"/>
      <c r="F3" s="18"/>
    </row>
    <row r="5" spans="1:6" s="2" customFormat="1" ht="16.5" customHeight="1" x14ac:dyDescent="0.25">
      <c r="A5" s="2" t="s">
        <v>1</v>
      </c>
      <c r="B5" s="16"/>
      <c r="C5" s="7"/>
    </row>
    <row r="6" spans="1:6" s="2" customFormat="1" x14ac:dyDescent="0.25">
      <c r="A6" s="2" t="s">
        <v>98</v>
      </c>
      <c r="B6" s="16"/>
      <c r="C6" s="7"/>
    </row>
    <row r="7" spans="1:6" s="2" customFormat="1" x14ac:dyDescent="0.25">
      <c r="A7" s="2" t="s">
        <v>2</v>
      </c>
      <c r="B7" s="16"/>
      <c r="C7" s="7"/>
    </row>
    <row r="8" spans="1:6" s="2" customFormat="1" x14ac:dyDescent="0.25">
      <c r="A8" s="2" t="s">
        <v>3</v>
      </c>
      <c r="B8" s="16"/>
      <c r="C8" s="7"/>
    </row>
    <row r="9" spans="1:6" s="2" customFormat="1" x14ac:dyDescent="0.25">
      <c r="A9" s="2" t="s">
        <v>4</v>
      </c>
      <c r="B9" s="16"/>
      <c r="C9" s="7"/>
    </row>
    <row r="10" spans="1:6" s="2" customFormat="1" x14ac:dyDescent="0.25">
      <c r="A10" s="13" t="s">
        <v>96</v>
      </c>
      <c r="B10" s="16"/>
      <c r="C10" s="7"/>
    </row>
    <row r="11" spans="1:6" s="2" customFormat="1" x14ac:dyDescent="0.25">
      <c r="A11" s="2" t="s">
        <v>5</v>
      </c>
      <c r="B11" s="16"/>
      <c r="C11" s="7"/>
    </row>
    <row r="12" spans="1:6" s="2" customFormat="1" x14ac:dyDescent="0.25">
      <c r="B12" s="7"/>
      <c r="C12" s="7"/>
    </row>
    <row r="13" spans="1:6" s="2" customFormat="1" x14ac:dyDescent="0.25">
      <c r="B13" s="8" t="s">
        <v>6</v>
      </c>
      <c r="C13" s="8" t="s">
        <v>7</v>
      </c>
      <c r="D13" s="8" t="s">
        <v>8</v>
      </c>
      <c r="E13" s="8" t="s">
        <v>9</v>
      </c>
    </row>
    <row r="14" spans="1:6" s="9" customFormat="1" ht="90" x14ac:dyDescent="0.25">
      <c r="A14" s="14" t="s">
        <v>97</v>
      </c>
      <c r="B14" s="11">
        <f>SUM(C14:E14)</f>
        <v>0</v>
      </c>
      <c r="C14" s="15"/>
      <c r="D14" s="15"/>
      <c r="E14" s="15"/>
    </row>
    <row r="15" spans="1:6" s="2" customFormat="1" x14ac:dyDescent="0.25">
      <c r="B15" s="7"/>
      <c r="C15" s="7"/>
    </row>
    <row r="16" spans="1:6" s="2" customFormat="1" ht="16.5" customHeight="1" x14ac:dyDescent="0.25">
      <c r="A16" s="5" t="s">
        <v>10</v>
      </c>
      <c r="B16" s="12">
        <f>MROUND(B14*D16, 0.05)</f>
        <v>0</v>
      </c>
      <c r="C16" s="10" t="s">
        <v>11</v>
      </c>
      <c r="D16" s="2">
        <v>0.83699999999999997</v>
      </c>
    </row>
    <row r="17" spans="1:4" s="2" customFormat="1" ht="16.5" customHeight="1" x14ac:dyDescent="0.25">
      <c r="A17" s="5" t="s">
        <v>12</v>
      </c>
      <c r="B17" s="6" t="s">
        <v>13</v>
      </c>
      <c r="C17" s="3"/>
    </row>
    <row r="18" spans="1:4" s="2" customFormat="1" ht="16.5" customHeight="1" x14ac:dyDescent="0.25">
      <c r="A18" s="5" t="s">
        <v>14</v>
      </c>
      <c r="B18" s="6" t="s">
        <v>15</v>
      </c>
      <c r="C18" s="3"/>
    </row>
    <row r="19" spans="1:4" s="2" customFormat="1" ht="16.5" customHeight="1" x14ac:dyDescent="0.25">
      <c r="A19" s="5" t="s">
        <v>16</v>
      </c>
      <c r="B19" s="6">
        <v>3636.1170000000002</v>
      </c>
      <c r="C19" s="3"/>
    </row>
    <row r="20" spans="1:4" s="2" customFormat="1" x14ac:dyDescent="0.25">
      <c r="B20" s="3"/>
      <c r="C20" s="3"/>
    </row>
    <row r="21" spans="1:4" s="2" customFormat="1" x14ac:dyDescent="0.25">
      <c r="B21" s="3"/>
      <c r="C21" s="3"/>
    </row>
    <row r="22" spans="1:4" s="2" customFormat="1" ht="16.5" customHeight="1" x14ac:dyDescent="0.25">
      <c r="A22" s="5" t="s">
        <v>17</v>
      </c>
      <c r="B22" s="12">
        <f>MROUND(B14*D22, 0.05)</f>
        <v>0</v>
      </c>
      <c r="C22" s="10" t="s">
        <v>18</v>
      </c>
      <c r="D22" s="2">
        <f>8.37*0.055</f>
        <v>0.46034999999999998</v>
      </c>
    </row>
    <row r="23" spans="1:4" s="2" customFormat="1" ht="16.5" customHeight="1" x14ac:dyDescent="0.25">
      <c r="A23" s="5" t="s">
        <v>19</v>
      </c>
      <c r="B23" s="6" t="s">
        <v>20</v>
      </c>
      <c r="C23" s="3"/>
    </row>
    <row r="24" spans="1:4" s="2" customFormat="1" ht="16.5" customHeight="1" x14ac:dyDescent="0.25">
      <c r="A24" s="5" t="s">
        <v>21</v>
      </c>
      <c r="B24" s="6" t="s">
        <v>22</v>
      </c>
      <c r="C24" s="3"/>
    </row>
    <row r="25" spans="1:4" s="2" customFormat="1" ht="16.5" customHeight="1" x14ac:dyDescent="0.25">
      <c r="A25" s="5" t="s">
        <v>23</v>
      </c>
      <c r="B25" s="4">
        <v>3706.01</v>
      </c>
      <c r="C25" s="3"/>
    </row>
    <row r="28" spans="1:4" x14ac:dyDescent="0.25">
      <c r="A28" t="s">
        <v>99</v>
      </c>
    </row>
    <row r="32" spans="1:4" x14ac:dyDescent="0.25">
      <c r="A32" t="s">
        <v>100</v>
      </c>
    </row>
    <row r="35" spans="1:1" customFormat="1" x14ac:dyDescent="0.25">
      <c r="A35" t="s">
        <v>101</v>
      </c>
    </row>
    <row r="36" spans="1:1" customFormat="1" x14ac:dyDescent="0.25">
      <c r="A36" t="s">
        <v>102</v>
      </c>
    </row>
  </sheetData>
  <sheetProtection algorithmName="SHA-512" hashValue="XdrMoGSssAtYzr93Yf6HNzVTDo4ViYNCiFwaIUWWkX1pucNQdQvqwe8JyHCySYcgPZlS4yl78bLEEJvJWHK4Uw==" saltValue="0MqOLMK+X2G+rkM6JliG1Q==" spinCount="100000" sheet="1"/>
  <mergeCells count="1">
    <mergeCell ref="A2:F2"/>
  </mergeCells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8">
    <tabColor rgb="FF92D050"/>
  </sheetPr>
  <dimension ref="A1:F36"/>
  <sheetViews>
    <sheetView zoomScaleNormal="100" workbookViewId="0">
      <selection activeCell="C4" sqref="C4"/>
    </sheetView>
  </sheetViews>
  <sheetFormatPr baseColWidth="10" defaultRowHeight="15" x14ac:dyDescent="0.25"/>
  <cols>
    <col min="1" max="1" width="29.7109375" customWidth="1"/>
    <col min="2" max="2" width="17.5703125" style="1" customWidth="1"/>
    <col min="3" max="3" width="13.42578125" style="1" customWidth="1"/>
    <col min="4" max="5" width="13.42578125" customWidth="1"/>
  </cols>
  <sheetData>
    <row r="1" spans="1:6" ht="70.5" customHeight="1" x14ac:dyDescent="0.25"/>
    <row r="2" spans="1:6" ht="35.25" customHeight="1" x14ac:dyDescent="0.25">
      <c r="A2" s="20" t="s">
        <v>24</v>
      </c>
      <c r="B2" s="20"/>
      <c r="C2" s="20"/>
      <c r="D2" s="20"/>
      <c r="E2" s="20"/>
      <c r="F2" s="20"/>
    </row>
    <row r="3" spans="1:6" ht="15.75" customHeight="1" x14ac:dyDescent="0.25">
      <c r="A3" s="19" t="s">
        <v>104</v>
      </c>
      <c r="B3" s="19" t="s">
        <v>105</v>
      </c>
      <c r="C3" s="19">
        <f>'Blatt Buchhaltung 1 '!C3</f>
        <v>2024</v>
      </c>
      <c r="D3" s="19"/>
      <c r="E3" s="19"/>
      <c r="F3" s="19"/>
    </row>
    <row r="5" spans="1:6" s="2" customFormat="1" x14ac:dyDescent="0.25">
      <c r="A5" s="2" t="s">
        <v>25</v>
      </c>
      <c r="B5" s="9" t="str">
        <f>IF('Blatt Buchhaltung 1 '!B5="","",'Blatt Buchhaltung 1 '!B5)</f>
        <v/>
      </c>
      <c r="C5" s="7"/>
    </row>
    <row r="6" spans="1:6" s="2" customFormat="1" x14ac:dyDescent="0.25">
      <c r="A6" s="2" t="s">
        <v>98</v>
      </c>
      <c r="B6" s="9" t="str">
        <f>IF('Blatt Buchhaltung 1 '!B6="","",'Blatt Buchhaltung 1 '!B6)</f>
        <v/>
      </c>
      <c r="C6" s="7"/>
    </row>
    <row r="7" spans="1:6" s="2" customFormat="1" x14ac:dyDescent="0.25">
      <c r="A7" s="2" t="s">
        <v>26</v>
      </c>
      <c r="B7" s="9" t="str">
        <f>IF('Blatt Buchhaltung 1 '!B7="","",'Blatt Buchhaltung 1 '!B7)</f>
        <v/>
      </c>
      <c r="C7" s="7"/>
    </row>
    <row r="8" spans="1:6" s="2" customFormat="1" x14ac:dyDescent="0.25">
      <c r="A8" s="2" t="s">
        <v>27</v>
      </c>
      <c r="B8" s="9" t="str">
        <f>IF('Blatt Buchhaltung 1 '!B8="","",'Blatt Buchhaltung 1 '!B8)</f>
        <v/>
      </c>
      <c r="C8" s="7"/>
    </row>
    <row r="9" spans="1:6" s="2" customFormat="1" x14ac:dyDescent="0.25">
      <c r="A9" s="2" t="s">
        <v>28</v>
      </c>
      <c r="B9" s="9" t="str">
        <f>IF('Blatt Buchhaltung 1 '!B9="","",'Blatt Buchhaltung 1 '!B9)</f>
        <v/>
      </c>
      <c r="C9" s="7"/>
    </row>
    <row r="10" spans="1:6" s="2" customFormat="1" x14ac:dyDescent="0.25">
      <c r="A10" s="13" t="s">
        <v>96</v>
      </c>
      <c r="B10" s="9" t="str">
        <f>IF('Blatt Buchhaltung 1 '!B10="","",'Blatt Buchhaltung 1 '!B10)</f>
        <v/>
      </c>
      <c r="C10" s="7"/>
    </row>
    <row r="11" spans="1:6" s="2" customFormat="1" x14ac:dyDescent="0.25">
      <c r="A11" s="2" t="s">
        <v>29</v>
      </c>
      <c r="B11" s="9" t="str">
        <f>IF('Blatt Buchhaltung 1 '!B11="","",'Blatt Buchhaltung 1 '!B11)</f>
        <v/>
      </c>
      <c r="C11" s="7"/>
    </row>
    <row r="12" spans="1:6" s="2" customFormat="1" x14ac:dyDescent="0.25">
      <c r="B12" s="7"/>
      <c r="C12" s="7"/>
    </row>
    <row r="13" spans="1:6" s="2" customFormat="1" x14ac:dyDescent="0.25">
      <c r="B13" s="8" t="s">
        <v>30</v>
      </c>
      <c r="C13" s="8" t="s">
        <v>31</v>
      </c>
      <c r="D13" s="8" t="s">
        <v>32</v>
      </c>
      <c r="E13" s="8" t="s">
        <v>33</v>
      </c>
    </row>
    <row r="14" spans="1:6" s="9" customFormat="1" ht="90" x14ac:dyDescent="0.25">
      <c r="A14" s="14" t="s">
        <v>97</v>
      </c>
      <c r="B14" s="11">
        <f>SUM(C14:E14)</f>
        <v>0</v>
      </c>
      <c r="C14" s="15"/>
      <c r="D14" s="15"/>
      <c r="E14" s="15"/>
    </row>
    <row r="15" spans="1:6" s="2" customFormat="1" x14ac:dyDescent="0.25">
      <c r="B15" s="7"/>
      <c r="C15" s="7"/>
    </row>
    <row r="16" spans="1:6" s="2" customFormat="1" ht="16.5" customHeight="1" x14ac:dyDescent="0.25">
      <c r="A16" s="5" t="s">
        <v>34</v>
      </c>
      <c r="B16" s="12">
        <f>MROUND(B14*D16, 0.05)</f>
        <v>0</v>
      </c>
      <c r="C16" s="10" t="s">
        <v>35</v>
      </c>
      <c r="D16" s="2">
        <v>0.83699999999999997</v>
      </c>
    </row>
    <row r="17" spans="1:4" s="2" customFormat="1" ht="16.5" customHeight="1" x14ac:dyDescent="0.25">
      <c r="A17" s="5" t="s">
        <v>36</v>
      </c>
      <c r="B17" s="6" t="s">
        <v>37</v>
      </c>
      <c r="C17" s="3"/>
    </row>
    <row r="18" spans="1:4" s="2" customFormat="1" ht="16.5" customHeight="1" x14ac:dyDescent="0.25">
      <c r="A18" s="5" t="s">
        <v>38</v>
      </c>
      <c r="B18" s="6" t="s">
        <v>39</v>
      </c>
      <c r="C18" s="3"/>
    </row>
    <row r="19" spans="1:4" s="2" customFormat="1" ht="16.5" customHeight="1" x14ac:dyDescent="0.25">
      <c r="A19" s="5" t="s">
        <v>40</v>
      </c>
      <c r="B19" s="6">
        <v>3636.1170000000002</v>
      </c>
      <c r="C19" s="3"/>
    </row>
    <row r="20" spans="1:4" s="2" customFormat="1" x14ac:dyDescent="0.25">
      <c r="B20" s="3"/>
      <c r="C20" s="3"/>
    </row>
    <row r="21" spans="1:4" s="2" customFormat="1" x14ac:dyDescent="0.25">
      <c r="B21" s="3"/>
      <c r="C21" s="3"/>
    </row>
    <row r="22" spans="1:4" s="2" customFormat="1" ht="16.5" customHeight="1" x14ac:dyDescent="0.25">
      <c r="A22" s="5" t="s">
        <v>41</v>
      </c>
      <c r="B22" s="12">
        <f>MROUND(B14*D22, 0.05)</f>
        <v>0</v>
      </c>
      <c r="C22" s="10" t="s">
        <v>42</v>
      </c>
      <c r="D22" s="2">
        <f>8.37*0.055</f>
        <v>0.46034999999999998</v>
      </c>
    </row>
    <row r="23" spans="1:4" s="2" customFormat="1" ht="16.5" customHeight="1" x14ac:dyDescent="0.25">
      <c r="A23" s="5" t="s">
        <v>43</v>
      </c>
      <c r="B23" s="6" t="s">
        <v>44</v>
      </c>
      <c r="C23" s="3"/>
    </row>
    <row r="24" spans="1:4" s="2" customFormat="1" ht="16.5" customHeight="1" x14ac:dyDescent="0.25">
      <c r="A24" s="5" t="s">
        <v>45</v>
      </c>
      <c r="B24" s="6" t="s">
        <v>46</v>
      </c>
      <c r="C24" s="3"/>
    </row>
    <row r="25" spans="1:4" s="2" customFormat="1" ht="16.5" customHeight="1" x14ac:dyDescent="0.25">
      <c r="A25" s="5" t="s">
        <v>47</v>
      </c>
      <c r="B25" s="4">
        <v>3706.01</v>
      </c>
      <c r="C25" s="3"/>
    </row>
    <row r="28" spans="1:4" x14ac:dyDescent="0.25">
      <c r="A28" t="s">
        <v>99</v>
      </c>
    </row>
    <row r="32" spans="1:4" x14ac:dyDescent="0.25">
      <c r="A32" t="s">
        <v>100</v>
      </c>
    </row>
    <row r="35" spans="1:1" customFormat="1" x14ac:dyDescent="0.25">
      <c r="A35" t="str">
        <f>'Blatt Buchhaltung 1 '!35:35</f>
        <v xml:space="preserve">Bitte schicken Sie das ausgefüllte und unterzeichnete Formula per Post an: </v>
      </c>
    </row>
    <row r="36" spans="1:1" customFormat="1" x14ac:dyDescent="0.25">
      <c r="A36" t="str">
        <f>'Blatt Buchhaltung 1 '!36:36</f>
        <v>Jugendamt, Sekretariat FBG/LStE, Boulevard de Pérolles 24, Postfach 1463,  1701 Freiburg</v>
      </c>
    </row>
  </sheetData>
  <sheetProtection password="EB4E" sheet="1"/>
  <mergeCells count="1">
    <mergeCell ref="A2:F2"/>
  </mergeCells>
  <pageMargins left="0.7" right="0.7" top="0.75" bottom="0.75" header="0.3" footer="0.3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9">
    <tabColor rgb="FF92D050"/>
  </sheetPr>
  <dimension ref="A1:F36"/>
  <sheetViews>
    <sheetView zoomScaleNormal="100" workbookViewId="0">
      <selection activeCell="C4" sqref="C4"/>
    </sheetView>
  </sheetViews>
  <sheetFormatPr baseColWidth="10" defaultRowHeight="15" x14ac:dyDescent="0.25"/>
  <cols>
    <col min="1" max="1" width="29.7109375" customWidth="1"/>
    <col min="2" max="2" width="17.5703125" style="1" customWidth="1"/>
    <col min="3" max="3" width="13.5703125" style="1" customWidth="1"/>
    <col min="4" max="5" width="13.5703125" customWidth="1"/>
  </cols>
  <sheetData>
    <row r="1" spans="1:6" ht="70.5" customHeight="1" x14ac:dyDescent="0.25"/>
    <row r="2" spans="1:6" ht="35.25" customHeight="1" x14ac:dyDescent="0.25">
      <c r="A2" s="20" t="s">
        <v>48</v>
      </c>
      <c r="B2" s="20"/>
      <c r="C2" s="20"/>
      <c r="D2" s="20"/>
      <c r="E2" s="20"/>
      <c r="F2" s="20"/>
    </row>
    <row r="3" spans="1:6" ht="15.75" customHeight="1" x14ac:dyDescent="0.25">
      <c r="A3" s="19"/>
      <c r="B3" s="19" t="s">
        <v>106</v>
      </c>
      <c r="C3" s="19">
        <f>'Blatt Buchhaltung 1 '!C3</f>
        <v>2024</v>
      </c>
      <c r="D3" s="19"/>
      <c r="E3" s="19"/>
      <c r="F3" s="19"/>
    </row>
    <row r="5" spans="1:6" s="2" customFormat="1" x14ac:dyDescent="0.25">
      <c r="A5" s="2" t="s">
        <v>49</v>
      </c>
      <c r="B5" s="9" t="str">
        <f>IF('Blatt Buchhaltung 1 '!B5="","",'Blatt Buchhaltung 1 '!B5)</f>
        <v/>
      </c>
      <c r="C5" s="7"/>
    </row>
    <row r="6" spans="1:6" s="2" customFormat="1" x14ac:dyDescent="0.25">
      <c r="A6" s="2" t="s">
        <v>98</v>
      </c>
      <c r="B6" s="9" t="str">
        <f>IF('Blatt Buchhaltung 1 '!B6="","",'Blatt Buchhaltung 1 '!B6)</f>
        <v/>
      </c>
      <c r="C6" s="7"/>
    </row>
    <row r="7" spans="1:6" s="2" customFormat="1" x14ac:dyDescent="0.25">
      <c r="A7" s="2" t="s">
        <v>50</v>
      </c>
      <c r="B7" s="9" t="str">
        <f>IF('Blatt Buchhaltung 1 '!B7="","",'Blatt Buchhaltung 1 '!B7)</f>
        <v/>
      </c>
      <c r="C7" s="7"/>
    </row>
    <row r="8" spans="1:6" s="2" customFormat="1" x14ac:dyDescent="0.25">
      <c r="A8" s="2" t="s">
        <v>51</v>
      </c>
      <c r="B8" s="9" t="str">
        <f>IF('Blatt Buchhaltung 1 '!B8="","",'Blatt Buchhaltung 1 '!B8)</f>
        <v/>
      </c>
      <c r="C8" s="7"/>
    </row>
    <row r="9" spans="1:6" s="2" customFormat="1" x14ac:dyDescent="0.25">
      <c r="A9" s="2" t="s">
        <v>52</v>
      </c>
      <c r="B9" s="9" t="str">
        <f>IF('Blatt Buchhaltung 1 '!B9="","",'Blatt Buchhaltung 1 '!B9)</f>
        <v/>
      </c>
      <c r="C9" s="7"/>
    </row>
    <row r="10" spans="1:6" s="2" customFormat="1" x14ac:dyDescent="0.25">
      <c r="A10" s="13" t="s">
        <v>96</v>
      </c>
      <c r="B10" s="9" t="str">
        <f>IF('Blatt Buchhaltung 1 '!B10="","",'Blatt Buchhaltung 1 '!B10)</f>
        <v/>
      </c>
      <c r="C10" s="7"/>
    </row>
    <row r="11" spans="1:6" s="2" customFormat="1" x14ac:dyDescent="0.25">
      <c r="A11" s="2" t="s">
        <v>53</v>
      </c>
      <c r="B11" s="9" t="str">
        <f>IF('Blatt Buchhaltung 1 '!B11="","",'Blatt Buchhaltung 1 '!B11)</f>
        <v/>
      </c>
      <c r="C11" s="7"/>
    </row>
    <row r="12" spans="1:6" s="2" customFormat="1" x14ac:dyDescent="0.25">
      <c r="B12" s="7"/>
      <c r="C12" s="7"/>
    </row>
    <row r="13" spans="1:6" s="2" customFormat="1" x14ac:dyDescent="0.25">
      <c r="B13" s="8" t="s">
        <v>54</v>
      </c>
      <c r="C13" s="8" t="s">
        <v>55</v>
      </c>
      <c r="D13" s="8" t="s">
        <v>56</v>
      </c>
      <c r="E13" s="2" t="s">
        <v>57</v>
      </c>
    </row>
    <row r="14" spans="1:6" s="9" customFormat="1" ht="90" x14ac:dyDescent="0.25">
      <c r="A14" s="14" t="s">
        <v>97</v>
      </c>
      <c r="B14" s="11">
        <f>SUM(C14:E14)</f>
        <v>0</v>
      </c>
      <c r="C14" s="15"/>
      <c r="D14" s="15"/>
      <c r="E14" s="15"/>
    </row>
    <row r="15" spans="1:6" s="2" customFormat="1" x14ac:dyDescent="0.25">
      <c r="B15" s="7"/>
      <c r="C15" s="7"/>
    </row>
    <row r="16" spans="1:6" s="2" customFormat="1" ht="16.5" customHeight="1" x14ac:dyDescent="0.25">
      <c r="A16" s="5" t="s">
        <v>58</v>
      </c>
      <c r="B16" s="12">
        <f>MROUND(B14*D16, 0.05)</f>
        <v>0</v>
      </c>
      <c r="C16" s="10" t="s">
        <v>59</v>
      </c>
      <c r="D16" s="2">
        <v>0.83699999999999997</v>
      </c>
    </row>
    <row r="17" spans="1:4" s="2" customFormat="1" ht="16.5" customHeight="1" x14ac:dyDescent="0.25">
      <c r="A17" s="5" t="s">
        <v>60</v>
      </c>
      <c r="B17" s="6" t="s">
        <v>61</v>
      </c>
      <c r="C17" s="3"/>
    </row>
    <row r="18" spans="1:4" s="2" customFormat="1" ht="16.5" customHeight="1" x14ac:dyDescent="0.25">
      <c r="A18" s="5" t="s">
        <v>62</v>
      </c>
      <c r="B18" s="6" t="s">
        <v>63</v>
      </c>
      <c r="C18" s="3"/>
    </row>
    <row r="19" spans="1:4" s="2" customFormat="1" ht="16.5" customHeight="1" x14ac:dyDescent="0.25">
      <c r="A19" s="5" t="s">
        <v>64</v>
      </c>
      <c r="B19" s="6">
        <v>3636.1170000000002</v>
      </c>
      <c r="C19" s="3"/>
    </row>
    <row r="20" spans="1:4" s="2" customFormat="1" x14ac:dyDescent="0.25">
      <c r="B20" s="3"/>
      <c r="C20" s="3"/>
    </row>
    <row r="21" spans="1:4" s="2" customFormat="1" x14ac:dyDescent="0.25">
      <c r="B21" s="3"/>
      <c r="C21" s="3"/>
    </row>
    <row r="22" spans="1:4" s="2" customFormat="1" ht="16.5" customHeight="1" x14ac:dyDescent="0.25">
      <c r="A22" s="5" t="s">
        <v>65</v>
      </c>
      <c r="B22" s="12">
        <f>MROUND(B14*D22, 0.05)</f>
        <v>0</v>
      </c>
      <c r="C22" s="10" t="s">
        <v>66</v>
      </c>
      <c r="D22" s="17">
        <f>8.37*0.055</f>
        <v>0.46034999999999998</v>
      </c>
    </row>
    <row r="23" spans="1:4" s="2" customFormat="1" ht="16.5" customHeight="1" x14ac:dyDescent="0.25">
      <c r="A23" s="5" t="s">
        <v>67</v>
      </c>
      <c r="B23" s="6" t="s">
        <v>68</v>
      </c>
      <c r="C23" s="3"/>
    </row>
    <row r="24" spans="1:4" s="2" customFormat="1" ht="16.5" customHeight="1" x14ac:dyDescent="0.25">
      <c r="A24" s="5" t="s">
        <v>69</v>
      </c>
      <c r="B24" s="6" t="s">
        <v>70</v>
      </c>
      <c r="C24" s="3"/>
    </row>
    <row r="25" spans="1:4" s="2" customFormat="1" ht="16.5" customHeight="1" x14ac:dyDescent="0.25">
      <c r="A25" s="5" t="s">
        <v>71</v>
      </c>
      <c r="B25" s="4">
        <v>3706.01</v>
      </c>
      <c r="C25" s="3"/>
    </row>
    <row r="28" spans="1:4" x14ac:dyDescent="0.25">
      <c r="A28" t="s">
        <v>99</v>
      </c>
    </row>
    <row r="32" spans="1:4" x14ac:dyDescent="0.25">
      <c r="A32" t="s">
        <v>100</v>
      </c>
    </row>
    <row r="35" spans="1:1" customFormat="1" x14ac:dyDescent="0.25">
      <c r="A35" t="str">
        <f>'Blatt Buchhaltung 1 '!35:35</f>
        <v xml:space="preserve">Bitte schicken Sie das ausgefüllte und unterzeichnete Formula per Post an: </v>
      </c>
    </row>
    <row r="36" spans="1:1" customFormat="1" x14ac:dyDescent="0.25">
      <c r="A36" t="str">
        <f>'Blatt Buchhaltung 1 '!36:36</f>
        <v>Jugendamt, Sekretariat FBG/LStE, Boulevard de Pérolles 24, Postfach 1463,  1701 Freiburg</v>
      </c>
    </row>
  </sheetData>
  <sheetProtection password="EB4E" sheet="1"/>
  <mergeCells count="1">
    <mergeCell ref="A2:F2"/>
  </mergeCells>
  <pageMargins left="0.7" right="0.7" top="0.75" bottom="0.75" header="0.3" footer="0.3"/>
  <pageSetup paperSize="9" scale="99" orientation="portrait" r:id="rId1"/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0">
    <tabColor rgb="FF92D050"/>
  </sheetPr>
  <dimension ref="A1:F35"/>
  <sheetViews>
    <sheetView tabSelected="1" zoomScaleNormal="100" workbookViewId="0">
      <selection activeCell="E10" sqref="E10"/>
    </sheetView>
  </sheetViews>
  <sheetFormatPr baseColWidth="10" defaultRowHeight="15" x14ac:dyDescent="0.25"/>
  <cols>
    <col min="1" max="1" width="29.7109375" customWidth="1"/>
    <col min="2" max="2" width="17.5703125" style="1" customWidth="1"/>
    <col min="3" max="3" width="13.28515625" style="1" customWidth="1"/>
    <col min="4" max="5" width="13.28515625" customWidth="1"/>
  </cols>
  <sheetData>
    <row r="1" spans="1:6" ht="70.5" customHeight="1" x14ac:dyDescent="0.25"/>
    <row r="2" spans="1:6" ht="35.25" customHeight="1" x14ac:dyDescent="0.25">
      <c r="A2" s="20" t="s">
        <v>72</v>
      </c>
      <c r="B2" s="20"/>
      <c r="C2" s="20"/>
      <c r="D2" s="20"/>
      <c r="E2" s="20"/>
      <c r="F2" s="20"/>
    </row>
    <row r="3" spans="1:6" ht="15.75" customHeight="1" x14ac:dyDescent="0.25">
      <c r="A3" s="19"/>
      <c r="B3" s="19" t="s">
        <v>107</v>
      </c>
      <c r="C3" s="19">
        <f>'Blatt Buchhaltung 1 '!C3</f>
        <v>2024</v>
      </c>
      <c r="D3" s="19"/>
      <c r="E3" s="19"/>
      <c r="F3" s="19"/>
    </row>
    <row r="5" spans="1:6" s="2" customFormat="1" x14ac:dyDescent="0.25">
      <c r="A5" s="2" t="s">
        <v>73</v>
      </c>
      <c r="B5" s="9" t="str">
        <f>IF('Blatt Buchhaltung 1 '!B5="","",'Blatt Buchhaltung 1 '!B5)</f>
        <v/>
      </c>
      <c r="C5" s="7"/>
    </row>
    <row r="6" spans="1:6" s="2" customFormat="1" x14ac:dyDescent="0.25">
      <c r="A6" s="2" t="s">
        <v>98</v>
      </c>
      <c r="B6" s="9" t="str">
        <f>IF('Blatt Buchhaltung 1 '!B6="","",'Blatt Buchhaltung 1 '!B6)</f>
        <v/>
      </c>
      <c r="C6" s="7"/>
    </row>
    <row r="7" spans="1:6" s="2" customFormat="1" x14ac:dyDescent="0.25">
      <c r="A7" s="2" t="s">
        <v>74</v>
      </c>
      <c r="B7" s="9" t="str">
        <f>IF('Blatt Buchhaltung 1 '!B7="","",'Blatt Buchhaltung 1 '!B7)</f>
        <v/>
      </c>
      <c r="C7" s="7"/>
    </row>
    <row r="8" spans="1:6" s="2" customFormat="1" x14ac:dyDescent="0.25">
      <c r="A8" s="2" t="s">
        <v>75</v>
      </c>
      <c r="B8" s="9" t="str">
        <f>IF('Blatt Buchhaltung 1 '!B8="","",'Blatt Buchhaltung 1 '!B8)</f>
        <v/>
      </c>
      <c r="C8" s="7"/>
    </row>
    <row r="9" spans="1:6" s="2" customFormat="1" x14ac:dyDescent="0.25">
      <c r="A9" s="2" t="s">
        <v>76</v>
      </c>
      <c r="B9" s="9" t="str">
        <f>IF('Blatt Buchhaltung 1 '!B9="","",'Blatt Buchhaltung 1 '!B9)</f>
        <v/>
      </c>
      <c r="C9" s="7"/>
    </row>
    <row r="10" spans="1:6" s="2" customFormat="1" x14ac:dyDescent="0.25">
      <c r="A10" s="13" t="s">
        <v>96</v>
      </c>
      <c r="B10" s="9" t="str">
        <f>IF('Blatt Buchhaltung 1 '!B10="","",'Blatt Buchhaltung 1 '!B10)</f>
        <v/>
      </c>
      <c r="C10" s="7"/>
    </row>
    <row r="11" spans="1:6" s="2" customFormat="1" x14ac:dyDescent="0.25">
      <c r="A11" s="2" t="s">
        <v>77</v>
      </c>
      <c r="B11" s="9" t="str">
        <f>IF('Blatt Buchhaltung 1 '!B11="","",'Blatt Buchhaltung 1 '!B11)</f>
        <v/>
      </c>
      <c r="C11" s="7"/>
    </row>
    <row r="12" spans="1:6" s="2" customFormat="1" x14ac:dyDescent="0.25">
      <c r="B12" s="7"/>
      <c r="C12" s="7"/>
    </row>
    <row r="13" spans="1:6" s="2" customFormat="1" x14ac:dyDescent="0.25">
      <c r="B13" s="8" t="s">
        <v>78</v>
      </c>
      <c r="C13" s="8" t="s">
        <v>79</v>
      </c>
      <c r="D13" s="8" t="s">
        <v>80</v>
      </c>
      <c r="E13" s="8" t="s">
        <v>81</v>
      </c>
    </row>
    <row r="14" spans="1:6" s="9" customFormat="1" ht="90" x14ac:dyDescent="0.25">
      <c r="A14" s="14" t="s">
        <v>97</v>
      </c>
      <c r="B14" s="11">
        <f>SUM(C14:E14)</f>
        <v>0</v>
      </c>
      <c r="C14" s="15"/>
      <c r="D14" s="15"/>
      <c r="E14" s="15"/>
    </row>
    <row r="15" spans="1:6" s="2" customFormat="1" x14ac:dyDescent="0.25">
      <c r="B15" s="7"/>
      <c r="C15" s="7"/>
    </row>
    <row r="16" spans="1:6" s="2" customFormat="1" ht="16.5" customHeight="1" x14ac:dyDescent="0.25">
      <c r="A16" s="5" t="s">
        <v>82</v>
      </c>
      <c r="B16" s="12">
        <f>MROUND(B14*D16, 0.05)</f>
        <v>0</v>
      </c>
      <c r="C16" s="10" t="s">
        <v>83</v>
      </c>
      <c r="D16" s="2">
        <v>0.83699999999999997</v>
      </c>
    </row>
    <row r="17" spans="1:4" s="2" customFormat="1" ht="16.5" customHeight="1" x14ac:dyDescent="0.25">
      <c r="A17" s="5" t="s">
        <v>84</v>
      </c>
      <c r="B17" s="6" t="s">
        <v>85</v>
      </c>
      <c r="C17" s="3"/>
    </row>
    <row r="18" spans="1:4" s="2" customFormat="1" ht="16.5" customHeight="1" x14ac:dyDescent="0.25">
      <c r="A18" s="5" t="s">
        <v>86</v>
      </c>
      <c r="B18" s="6" t="s">
        <v>87</v>
      </c>
      <c r="C18" s="3"/>
    </row>
    <row r="19" spans="1:4" s="2" customFormat="1" ht="16.5" customHeight="1" x14ac:dyDescent="0.25">
      <c r="A19" s="5" t="s">
        <v>88</v>
      </c>
      <c r="B19" s="6">
        <v>3636.1170000000002</v>
      </c>
      <c r="C19" s="3"/>
    </row>
    <row r="20" spans="1:4" s="2" customFormat="1" x14ac:dyDescent="0.25">
      <c r="B20" s="3"/>
      <c r="C20" s="3"/>
    </row>
    <row r="21" spans="1:4" s="2" customFormat="1" x14ac:dyDescent="0.25">
      <c r="B21" s="3"/>
      <c r="C21" s="3"/>
    </row>
    <row r="22" spans="1:4" s="2" customFormat="1" ht="16.5" customHeight="1" x14ac:dyDescent="0.25">
      <c r="A22" s="5" t="s">
        <v>89</v>
      </c>
      <c r="B22" s="12">
        <f>MROUND(B14*D22, 0.05)</f>
        <v>0</v>
      </c>
      <c r="C22" s="10" t="s">
        <v>90</v>
      </c>
      <c r="D22" s="2">
        <f>8.37*0.055</f>
        <v>0.46034999999999998</v>
      </c>
    </row>
    <row r="23" spans="1:4" s="2" customFormat="1" ht="16.5" customHeight="1" x14ac:dyDescent="0.25">
      <c r="A23" s="5" t="s">
        <v>91</v>
      </c>
      <c r="B23" s="6" t="s">
        <v>92</v>
      </c>
      <c r="C23" s="3"/>
    </row>
    <row r="24" spans="1:4" s="2" customFormat="1" ht="16.5" customHeight="1" x14ac:dyDescent="0.25">
      <c r="A24" s="5" t="s">
        <v>93</v>
      </c>
      <c r="B24" s="6" t="s">
        <v>94</v>
      </c>
      <c r="C24" s="3"/>
    </row>
    <row r="25" spans="1:4" s="2" customFormat="1" ht="16.5" customHeight="1" x14ac:dyDescent="0.25">
      <c r="A25" s="5" t="s">
        <v>95</v>
      </c>
      <c r="B25" s="4">
        <v>3706.01</v>
      </c>
      <c r="C25" s="3"/>
    </row>
    <row r="28" spans="1:4" x14ac:dyDescent="0.25">
      <c r="A28" t="s">
        <v>99</v>
      </c>
    </row>
    <row r="32" spans="1:4" x14ac:dyDescent="0.25">
      <c r="A32" t="s">
        <v>100</v>
      </c>
    </row>
    <row r="34" spans="1:1" customFormat="1" x14ac:dyDescent="0.25">
      <c r="A34" t="str">
        <f>'Blatt Buchhaltung 1 '!35:35</f>
        <v xml:space="preserve">Bitte schicken Sie das ausgefüllte und unterzeichnete Formula per Post an: </v>
      </c>
    </row>
    <row r="35" spans="1:1" customFormat="1" x14ac:dyDescent="0.25">
      <c r="A35" t="str">
        <f>'Blatt Buchhaltung 1 '!36:36</f>
        <v>Jugendamt, Sekretariat FBG/LStE, Boulevard de Pérolles 24, Postfach 1463,  1701 Freiburg</v>
      </c>
    </row>
  </sheetData>
  <sheetProtection password="EB4E" sheet="1"/>
  <mergeCells count="1">
    <mergeCell ref="A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Blatt Buchhaltung 1 </vt:lpstr>
      <vt:lpstr>Blatt Buchhaltung 2</vt:lpstr>
      <vt:lpstr>Blatt Buchhaltung 3</vt:lpstr>
      <vt:lpstr>Blatt Buchhaltung 4</vt:lpstr>
      <vt:lpstr>'Blatt Buchhaltung 1 '!Zone_d_impression</vt:lpstr>
      <vt:lpstr>'Blatt Buchhaltung 2'!Zone_d_impression</vt:lpstr>
      <vt:lpstr>'Blatt Buchhaltung 3'!Zone_d_impression</vt:lpstr>
      <vt:lpstr>'Blatt Buchhaltung 4'!Zone_d_impression</vt:lpstr>
    </vt:vector>
  </TitlesOfParts>
  <Company>Sitel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oswaldn</dc:creator>
  <cp:lastModifiedBy>Rosenast Jessica</cp:lastModifiedBy>
  <cp:lastPrinted>2011-12-15T08:13:51Z</cp:lastPrinted>
  <dcterms:created xsi:type="dcterms:W3CDTF">2011-11-14T09:44:15Z</dcterms:created>
  <dcterms:modified xsi:type="dcterms:W3CDTF">2023-08-31T12:36:38Z</dcterms:modified>
</cp:coreProperties>
</file>