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480" yWindow="60" windowWidth="12396" windowHeight="9312"/>
  </bookViews>
  <sheets>
    <sheet name="OLMIS Centre de jour " sheetId="4" r:id="rId1"/>
    <sheet name="RECAP" sheetId="5" r:id="rId2"/>
  </sheets>
  <definedNames>
    <definedName name="_xlnm.Print_Area" localSheetId="0">'OLMIS Centre de jour '!$A$2:$H$65</definedName>
  </definedNames>
  <calcPr calcId="145621"/>
</workbook>
</file>

<file path=xl/calcChain.xml><?xml version="1.0" encoding="utf-8"?>
<calcChain xmlns="http://schemas.openxmlformats.org/spreadsheetml/2006/main">
  <c r="C2" i="5" l="1"/>
  <c r="H62" i="4" l="1"/>
  <c r="H61" i="4"/>
  <c r="H60" i="4"/>
  <c r="H59" i="4"/>
  <c r="H58" i="4"/>
  <c r="H55" i="4"/>
  <c r="H54" i="4"/>
  <c r="H53" i="4"/>
  <c r="H52" i="4"/>
  <c r="H51" i="4"/>
  <c r="H46" i="4"/>
  <c r="H45" i="4"/>
  <c r="H44" i="4"/>
  <c r="H43" i="4"/>
  <c r="H42" i="4"/>
  <c r="H39" i="4"/>
  <c r="H38" i="4"/>
  <c r="H37" i="4"/>
  <c r="H36" i="4"/>
  <c r="H35" i="4"/>
  <c r="H17" i="4" l="1"/>
  <c r="E48" i="4"/>
  <c r="E32" i="4"/>
  <c r="H21" i="4" l="1"/>
  <c r="E21" i="4"/>
  <c r="H18" i="4"/>
  <c r="H19" i="4"/>
  <c r="H20" i="4"/>
  <c r="E17" i="4"/>
  <c r="E18" i="4"/>
  <c r="E19" i="4"/>
  <c r="E20" i="4"/>
  <c r="H22" i="4" l="1"/>
  <c r="E22" i="4"/>
  <c r="H23" i="4" s="1"/>
  <c r="H56" i="4"/>
  <c r="D11" i="5" s="1"/>
  <c r="H40" i="4"/>
  <c r="D7" i="5" s="1"/>
  <c r="H63" i="4"/>
  <c r="H47" i="4"/>
  <c r="D9" i="5" s="1"/>
  <c r="H65" i="4" l="1"/>
  <c r="D13" i="5"/>
  <c r="D15" i="5" s="1"/>
  <c r="H64" i="4"/>
  <c r="E3" i="5"/>
  <c r="E9" i="5" l="1"/>
  <c r="E13" i="5"/>
  <c r="E11" i="5"/>
  <c r="E7" i="5"/>
  <c r="E4" i="5"/>
  <c r="E17" i="5" l="1"/>
</calcChain>
</file>

<file path=xl/sharedStrings.xml><?xml version="1.0" encoding="utf-8"?>
<sst xmlns="http://schemas.openxmlformats.org/spreadsheetml/2006/main" count="123" uniqueCount="109">
  <si>
    <t>No</t>
  </si>
  <si>
    <t>Pt</t>
  </si>
  <si>
    <t>Année de naissance</t>
  </si>
  <si>
    <t>Sexe</t>
  </si>
  <si>
    <t>Langue maternelle</t>
  </si>
  <si>
    <t>Remarques</t>
  </si>
  <si>
    <t>Date d'entrée</t>
  </si>
  <si>
    <t>Date de sortie</t>
  </si>
  <si>
    <t>Total</t>
  </si>
  <si>
    <t>Pts</t>
  </si>
  <si>
    <t>Pond.</t>
  </si>
  <si>
    <t>Cette personne conduit son activité en respectant les étapes, reprend celles-ci avec persévérance et sans se dissiper si elle a été interrompue.</t>
  </si>
  <si>
    <t>Cette personne sait lire, écrire, calculer et peut décrypter des plans, listes, modes d'emploi et recettes.</t>
  </si>
  <si>
    <t>Cette personne comprend des consignes conditionnelles et / ou successives même si elles sont nouvelles.</t>
  </si>
  <si>
    <t>Cette personne mémorise et peut appliquer plus de trois consignes additionnelles et/ou conditionnelles.</t>
  </si>
  <si>
    <t>Besoins</t>
  </si>
  <si>
    <t>Cette personne peut rester seule en toute sécurité, tout en s'engageant dans des activités. Elle perçoit ses erreurs, les corrige d'elle-même ou s'en réfère à qui peut lui apporter de l'aide.</t>
  </si>
  <si>
    <t xml:space="preserve">Journées d'hospitalisation </t>
  </si>
  <si>
    <t>Journées de réservation</t>
  </si>
  <si>
    <t>NP</t>
  </si>
  <si>
    <t>Non pertinent</t>
  </si>
  <si>
    <t>Cet item n’est pas pertinent pour la personne ; l’activité en question ne figure pas parmi les objectifs envisageables dans son projet individuel, par conséquent la personne ne bénéficie pas de soutien en la matière. Cependant, cette cotation ne peut pas s’appliquer à l’ensemble des items du Domaine des compétences émotionnelles et sociales ainsi qu’à ceux du Domaine des compétences physiques et fonctionnelles, de même qu’aux items 3.2 et 3.4 du Domaine des compétences cognitives et de communication. Ces items sont considérés comme vitaux.</t>
  </si>
  <si>
    <t xml:space="preserve">Aucun soutien apporté 
</t>
  </si>
  <si>
    <t xml:space="preserve">
La personne atteint le principe de normalisation seule et aucune vérification ni aucun rappel ne sont effectués par les accompagnants.
</t>
  </si>
  <si>
    <t xml:space="preserve">Incitation de départ et/ou contrôle final </t>
  </si>
  <si>
    <t>Indication et supervision du déroulement</t>
  </si>
  <si>
    <t>Aide au remplissage de l'outil : Définition des indicateurs</t>
  </si>
  <si>
    <t>Numéro AVS:</t>
  </si>
  <si>
    <t>Définition de l'item</t>
  </si>
  <si>
    <t>Définition du principe de normalisation</t>
  </si>
  <si>
    <t>Domaine des compétences pratiques et d'exécution</t>
  </si>
  <si>
    <r>
      <t xml:space="preserve">La </t>
    </r>
    <r>
      <rPr>
        <i/>
        <sz val="8"/>
        <rFont val="Arial"/>
        <family val="2"/>
      </rPr>
      <t>Maîtrise de soi</t>
    </r>
    <r>
      <rPr>
        <sz val="8"/>
        <rFont val="Arial"/>
        <family val="2"/>
      </rPr>
      <t xml:space="preserve"> renvoie aux habiletés de gérer les émotions face aux aléas de la vie courante</t>
    </r>
  </si>
  <si>
    <r>
      <t xml:space="preserve">Les </t>
    </r>
    <r>
      <rPr>
        <i/>
        <sz val="8"/>
        <rFont val="Arial"/>
        <family val="2"/>
      </rPr>
      <t>Relations</t>
    </r>
    <r>
      <rPr>
        <sz val="8"/>
        <rFont val="Arial"/>
        <family val="2"/>
      </rPr>
      <t xml:space="preserve"> renvoient aux habiletés à établir et à entretenir son réseau social</t>
    </r>
  </si>
  <si>
    <r>
      <t>L’</t>
    </r>
    <r>
      <rPr>
        <i/>
        <sz val="8"/>
        <rFont val="Arial"/>
        <family val="2"/>
      </rPr>
      <t>Adaptation</t>
    </r>
    <r>
      <rPr>
        <sz val="8"/>
        <rFont val="Arial"/>
        <family val="2"/>
      </rPr>
      <t xml:space="preserve"> renvoie aux habiletés de composer avec la nouveauté et les changements</t>
    </r>
  </si>
  <si>
    <r>
      <t xml:space="preserve">Les </t>
    </r>
    <r>
      <rPr>
        <i/>
        <sz val="8"/>
        <rFont val="Arial"/>
        <family val="2"/>
      </rPr>
      <t>Droits et Devoirs</t>
    </r>
    <r>
      <rPr>
        <sz val="8"/>
        <rFont val="Arial"/>
        <family val="2"/>
      </rPr>
      <t xml:space="preserve"> renvoient aux habiletés de respecter les règles et de défendre ses droits</t>
    </r>
  </si>
  <si>
    <r>
      <t xml:space="preserve">Le </t>
    </r>
    <r>
      <rPr>
        <i/>
        <sz val="8"/>
        <rFont val="Arial"/>
        <family val="2"/>
      </rPr>
      <t>Maintien de l’intégrité</t>
    </r>
    <r>
      <rPr>
        <sz val="8"/>
        <rFont val="Arial"/>
        <family val="2"/>
      </rPr>
      <t xml:space="preserve"> renvoie aux habiletés de préserver sa santé physique et psychique</t>
    </r>
  </si>
  <si>
    <t>Cette personne s'adapte de façon critique pour la bonne cohésion du groupe, du fonctionnement des activités. Elle a la faculté de modeler son comportement en fonction des exigences du milieu.</t>
  </si>
  <si>
    <t>Cette personne entre facilement en relation et sait se faire admettre par ses pairs. Elle s'implique de manière mesurée dans les conflits interpersonnels.</t>
  </si>
  <si>
    <t>Cette personne évalue les différents éléments d'une nouveauté pour appliquer la solution la plus adaptée. Elle gère les imprévus et réajuste ses comportements, ses actes en fonction des buts à atteindre.</t>
  </si>
  <si>
    <t xml:space="preserve">Cette personne s’affirme tout en respectant les droits des autres. </t>
  </si>
  <si>
    <r>
      <t xml:space="preserve">La </t>
    </r>
    <r>
      <rPr>
        <i/>
        <sz val="8"/>
        <rFont val="Arial"/>
        <family val="2"/>
      </rPr>
      <t>Compréhension</t>
    </r>
    <r>
      <rPr>
        <sz val="8"/>
        <rFont val="Arial"/>
        <family val="2"/>
      </rPr>
      <t xml:space="preserve"> renvoie aux habiletés de donner un sens à un message</t>
    </r>
  </si>
  <si>
    <r>
      <t xml:space="preserve">La </t>
    </r>
    <r>
      <rPr>
        <i/>
        <sz val="8"/>
        <rFont val="Arial"/>
        <family val="2"/>
      </rPr>
      <t>Mémorisation</t>
    </r>
    <r>
      <rPr>
        <sz val="8"/>
        <rFont val="Arial"/>
        <family val="2"/>
      </rPr>
      <t xml:space="preserve"> renvoie aux habiletés de se rappeler d’une information et de l’utiliser</t>
    </r>
  </si>
  <si>
    <r>
      <t>L’</t>
    </r>
    <r>
      <rPr>
        <i/>
        <sz val="8"/>
        <rFont val="Arial"/>
        <family val="2"/>
      </rPr>
      <t>Expression</t>
    </r>
    <r>
      <rPr>
        <sz val="8"/>
        <rFont val="Arial"/>
        <family val="2"/>
      </rPr>
      <t xml:space="preserve"> renvoie aux habiletés d’utiliser un code de communication</t>
    </r>
  </si>
  <si>
    <r>
      <t>L’</t>
    </r>
    <r>
      <rPr>
        <i/>
        <sz val="8"/>
        <rFont val="Arial"/>
        <family val="2"/>
      </rPr>
      <t>Orientation</t>
    </r>
    <r>
      <rPr>
        <sz val="8"/>
        <rFont val="Arial"/>
        <family val="2"/>
      </rPr>
      <t xml:space="preserve"> renvoie aux habiletés de se situer dans le temps et dans l’espace</t>
    </r>
  </si>
  <si>
    <r>
      <t xml:space="preserve">La </t>
    </r>
    <r>
      <rPr>
        <i/>
        <sz val="8"/>
        <rFont val="Arial"/>
        <family val="2"/>
      </rPr>
      <t>Posture</t>
    </r>
    <r>
      <rPr>
        <sz val="8"/>
        <rFont val="Arial"/>
        <family val="2"/>
      </rPr>
      <t xml:space="preserve"> et la </t>
    </r>
    <r>
      <rPr>
        <i/>
        <sz val="8"/>
        <rFont val="Arial"/>
        <family val="2"/>
      </rPr>
      <t>Mobilité</t>
    </r>
    <r>
      <rPr>
        <sz val="8"/>
        <rFont val="Arial"/>
        <family val="2"/>
      </rPr>
      <t xml:space="preserve"> renvoient aux facultés motrices nécessaires au bon positionnement et au déplacement </t>
    </r>
  </si>
  <si>
    <r>
      <t>L’</t>
    </r>
    <r>
      <rPr>
        <i/>
        <sz val="8"/>
        <rFont val="Arial"/>
        <family val="2"/>
      </rPr>
      <t>Alimentation</t>
    </r>
    <r>
      <rPr>
        <sz val="8"/>
        <rFont val="Arial"/>
        <family val="2"/>
      </rPr>
      <t xml:space="preserve"> renvoie à l’ensemble des habiletés nécessaires à garantir à son organisme un apport nutritif adéquat</t>
    </r>
  </si>
  <si>
    <r>
      <t xml:space="preserve">Les </t>
    </r>
    <r>
      <rPr>
        <i/>
        <sz val="8"/>
        <rFont val="Arial"/>
        <family val="2"/>
      </rPr>
      <t>Perceptions</t>
    </r>
    <r>
      <rPr>
        <sz val="8"/>
        <rFont val="Arial"/>
        <family val="2"/>
      </rPr>
      <t xml:space="preserve"> renvoient aux habiletés à utiliser ses différents sens</t>
    </r>
  </si>
  <si>
    <r>
      <t>L’</t>
    </r>
    <r>
      <rPr>
        <i/>
        <sz val="8"/>
        <rFont val="Arial"/>
        <family val="2"/>
      </rPr>
      <t>Hygiène</t>
    </r>
    <r>
      <rPr>
        <sz val="8"/>
        <rFont val="Arial"/>
        <family val="2"/>
      </rPr>
      <t xml:space="preserve"> renvoie à l’ensemble des habiletés nécessaires à entretenir son corps et son apparence </t>
    </r>
  </si>
  <si>
    <r>
      <t xml:space="preserve">Les </t>
    </r>
    <r>
      <rPr>
        <i/>
        <sz val="8"/>
        <rFont val="Arial"/>
        <family val="2"/>
      </rPr>
      <t>Soins</t>
    </r>
    <r>
      <rPr>
        <sz val="8"/>
        <rFont val="Arial"/>
        <family val="2"/>
      </rPr>
      <t xml:space="preserve"> renvoient à l’ensemble des habiletés nécessaires au maintien de la santé</t>
    </r>
  </si>
  <si>
    <t>Cette personne gère l’ensemble des activités nécessaires à son équilibre alimentaire (des achats à la consommation).</t>
  </si>
  <si>
    <t>Cette personne assume ses soins tels que la gestion des médicaments, les rendez-vous et autres soins médicaux.</t>
  </si>
  <si>
    <t>Cette personne maintient son hygiène personnelle de manière adéquate (propreté corporelle et vestimentaire).</t>
  </si>
  <si>
    <t>Cette personne peut traduire ses besoins et émotions par un ou plusieurs moyens verbaux et / ou non verbaux appropriés.</t>
  </si>
  <si>
    <t>Nombre de Blocs</t>
  </si>
  <si>
    <t xml:space="preserve">Nombre de Blocs </t>
  </si>
  <si>
    <t>Total intermédiaire</t>
  </si>
  <si>
    <t xml:space="preserve">Période courante </t>
  </si>
  <si>
    <t>Cette personne gère les risques d'accident et ce qui peut nuire à son intégrité (excès de nourriture, boissons, tabac, alcool, médicaments).</t>
  </si>
  <si>
    <r>
      <t xml:space="preserve">Les </t>
    </r>
    <r>
      <rPr>
        <i/>
        <sz val="8"/>
        <rFont val="Arial"/>
        <family val="2"/>
      </rPr>
      <t>Acquis scolaires</t>
    </r>
    <r>
      <rPr>
        <sz val="8"/>
        <rFont val="Arial"/>
        <family val="2"/>
      </rPr>
      <t xml:space="preserve"> renvoient aux habiletés d’exploiter au quotidien ses compétences en matière de lecture, écriture et calcul.</t>
    </r>
  </si>
  <si>
    <t>matinée</t>
  </si>
  <si>
    <t>repas de midi</t>
  </si>
  <si>
    <t>après-midi</t>
  </si>
  <si>
    <t>Date de l'évaluation</t>
  </si>
  <si>
    <t>Compétences pratiques et d'exécution</t>
  </si>
  <si>
    <t xml:space="preserve">Compétences cognitives et de communication </t>
  </si>
  <si>
    <t xml:space="preserve">Total OLMIS par domaine de compétences </t>
  </si>
  <si>
    <t>Domaines</t>
  </si>
  <si>
    <t>Total domaine des compétences cognitives et de communication</t>
  </si>
  <si>
    <t>Total domaine des compétences pratiques et d'exécution</t>
  </si>
  <si>
    <t>Guidance verbale et/ou aide physique partielle</t>
  </si>
  <si>
    <t>Accompagnement constant et/ou suppléance</t>
  </si>
  <si>
    <t xml:space="preserve">
Pour atteindre le principe de normalisation, la personne a besoin d’un rappel ou d’un encouragement pour initier l’activité ou mobiliser ses compétences et/ou d’un contrôle pour y parvenir. 
L’organisation préalable de l’environnement ou l’aménagement de la situation relèvent de ce type de soutien.
</t>
  </si>
  <si>
    <t xml:space="preserve">
En plus d’incitation ou de contrôle, pour atteindre le principe de normalisation, la personne a besoin d’informations, de conseils ou de démonstrations pour réaliser l’activité ou pour mobiliser ses compétences. 
</t>
  </si>
  <si>
    <t xml:space="preserve">
L’atteinte du principe de normalisation exige que l’accompagnant assure à la personne une guidance verbale et/ou une aide physique partielle. Pour réaliser l’activité ou pour mobiliser ses compétences, la personne a besoin régulièrement de consignes précises, voire d’accompagnement lors de la réalisation du geste.
</t>
  </si>
  <si>
    <t xml:space="preserve">
Pour atteindre le principe de normalisation, la personne est totalement tributaire d’aide et de contrôle soutenus, voire de la réalisation de l’activité par l’accompagnant. 
</t>
  </si>
  <si>
    <t>Indicateurs</t>
  </si>
  <si>
    <r>
      <t xml:space="preserve">La </t>
    </r>
    <r>
      <rPr>
        <i/>
        <sz val="8"/>
        <rFont val="Arial"/>
        <family val="2"/>
      </rPr>
      <t>Maîtrise pratique</t>
    </r>
    <r>
      <rPr>
        <sz val="8"/>
        <rFont val="Arial"/>
        <family val="2"/>
      </rPr>
      <t xml:space="preserve"> renvoie aux habiletés gestuelles requises à l'utilisation adéquate d'outils ou des dispositifs techniques</t>
    </r>
  </si>
  <si>
    <r>
      <t xml:space="preserve">La </t>
    </r>
    <r>
      <rPr>
        <i/>
        <sz val="8"/>
        <rFont val="Arial"/>
        <family val="2"/>
      </rPr>
      <t>Rapidité</t>
    </r>
    <r>
      <rPr>
        <sz val="8"/>
        <rFont val="Arial"/>
        <family val="2"/>
      </rPr>
      <t xml:space="preserve"> renvoie à la capacité d’assurer le tempo, le rythme ou la cadence requise</t>
    </r>
  </si>
  <si>
    <r>
      <t>L’</t>
    </r>
    <r>
      <rPr>
        <i/>
        <sz val="8"/>
        <rFont val="Arial"/>
        <family val="2"/>
      </rPr>
      <t xml:space="preserve">Organisation </t>
    </r>
    <r>
      <rPr>
        <sz val="8"/>
        <rFont val="Arial"/>
        <family val="2"/>
      </rPr>
      <t>renvoie à la gestion du déroulement de l’activité</t>
    </r>
  </si>
  <si>
    <r>
      <t xml:space="preserve">La </t>
    </r>
    <r>
      <rPr>
        <i/>
        <sz val="8"/>
        <rFont val="Arial"/>
        <family val="2"/>
      </rPr>
      <t>Responsabilité</t>
    </r>
    <r>
      <rPr>
        <sz val="8"/>
        <rFont val="Arial"/>
        <family val="2"/>
      </rPr>
      <t xml:space="preserve"> renvoie à l’intérêt porté à la qualité du résultat des actions entreprises</t>
    </r>
  </si>
  <si>
    <t>Numéro sécurité sociale (AVS)</t>
  </si>
  <si>
    <t>Domaine des compétences physiques et fonctionnelles</t>
  </si>
  <si>
    <t>Total domaine des compétences émotionnelles et sociales</t>
  </si>
  <si>
    <t>Domaine des compétences émotionnelles et sociales</t>
  </si>
  <si>
    <t>Numéro sécurité sociale (AVS):</t>
  </si>
  <si>
    <t>Période d'intégration</t>
  </si>
  <si>
    <r>
      <t xml:space="preserve">La </t>
    </r>
    <r>
      <rPr>
        <i/>
        <sz val="8"/>
        <rFont val="Arial"/>
        <family val="2"/>
      </rPr>
      <t>Continuité</t>
    </r>
    <r>
      <rPr>
        <sz val="8"/>
        <rFont val="Arial"/>
        <family val="2"/>
      </rPr>
      <t xml:space="preserve"> renvoie à l’engagement à réaliser une activité (mener à terme)</t>
    </r>
  </si>
  <si>
    <t>Calcul du nombre de journées en blocs</t>
  </si>
  <si>
    <t>Outil Latin de Mesure de l'Intensité des Soutiens - OLMIS</t>
  </si>
  <si>
    <t>Bloc 2</t>
  </si>
  <si>
    <t>Bloc 3</t>
  </si>
  <si>
    <t>Bloc 4</t>
  </si>
  <si>
    <t>Total jours pondérés</t>
  </si>
  <si>
    <t>Total OLMIS Centre de jour (points pondérés sur les 20 items)</t>
  </si>
  <si>
    <t>Total OLMIS Centre de jour                                 (points pondérés sur les 20 items)</t>
  </si>
  <si>
    <t xml:space="preserve">Domaine des compétences cognitives et de communication </t>
  </si>
  <si>
    <t xml:space="preserve">Total domaine des compétences physiques et fonctionnelles </t>
  </si>
  <si>
    <t>Score final OLMIS Centre de jour (Total OLMIS CdJ*Total jours pondérés/1000)</t>
  </si>
  <si>
    <t xml:space="preserve">Score final OLMIS par domaine de compétences </t>
  </si>
  <si>
    <t>Score final OLMIS Centre de jour                               (Total OLMIS CdJ*total jours pondérés/1000)</t>
  </si>
  <si>
    <t>Compétences émotionnelles et sociales</t>
  </si>
  <si>
    <t>Compétences physiques et fonctionnelles</t>
  </si>
  <si>
    <t>Résultats de l'évaluation</t>
  </si>
  <si>
    <t>Nom, Prénom</t>
  </si>
  <si>
    <t>Institution, structure</t>
  </si>
  <si>
    <t>Réside ds institution, si oui laquelle</t>
  </si>
  <si>
    <t>Cette personne accomplit la majorité des actes quotidiens courants sans rencontrer de difficultés de motricité.</t>
  </si>
  <si>
    <t>Cette personne planifie et accomplit la majorité des activités prévues pour la journée en gérant aussi les contextes dans lesquels ces activités se déroulent.</t>
  </si>
  <si>
    <t>Cette personne adapte sa posture à la majorité des positions que la situation exige, sans compensation ni conséquence sur le confort et l'efficacité.</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</si>
</sst>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8"/>
      <name val="Arial"/>
      <family val="2"/>
    </font>
    <font>
      <b/>
      <sz val="10"/>
      <name val="Arial"/>
      <family val="2"/>
    </font>
    <font>
      <b/>
      <sz val="11"/>
      <name val="Arial"/>
      <family val="2"/>
    </font>
    <font>
      <sz val="8"/>
      <name val="Arial"/>
      <family val="2"/>
    </font>
    <font>
      <sz val="10"/>
      <name val="Arial"/>
      <family val="2"/>
    </font>
    <font>
      <b/>
      <sz val="12"/>
      <name val="Arial"/>
      <family val="2"/>
    </font>
    <font>
      <i/>
      <sz val="8"/>
      <name val="Arial"/>
      <family val="2"/>
    </font>
    <font>
      <sz val="12"/>
      <name val="Arial"/>
      <family val="2"/>
    </font>
    <font>
      <b/>
      <i/>
      <sz val="16"/>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CC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160">
    <xf numFmtId="0" fontId="0" fillId="0" borderId="0" xfId="0"/>
    <xf numFmtId="0" fontId="0" fillId="0" borderId="0" xfId="0" applyAlignment="1">
      <alignment vertical="center"/>
    </xf>
    <xf numFmtId="0" fontId="0" fillId="2" borderId="0" xfId="0" applyFill="1" applyBorder="1" applyAlignment="1">
      <alignment vertical="center"/>
    </xf>
    <xf numFmtId="0" fontId="0" fillId="2" borderId="0" xfId="0" applyFill="1" applyBorder="1" applyAlignment="1">
      <alignment horizontal="center"/>
    </xf>
    <xf numFmtId="0" fontId="0" fillId="2" borderId="0" xfId="0" applyFill="1" applyAlignment="1">
      <alignment vertical="center"/>
    </xf>
    <xf numFmtId="0" fontId="3" fillId="2" borderId="1" xfId="0" applyFont="1" applyFill="1" applyBorder="1" applyAlignment="1">
      <alignment horizontal="center" vertical="center"/>
    </xf>
    <xf numFmtId="0" fontId="3" fillId="0" borderId="0" xfId="0" applyFont="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1" xfId="0" applyNumberFormat="1" applyFill="1" applyBorder="1" applyAlignment="1" applyProtection="1">
      <alignment horizontal="center" vertical="center"/>
      <protection locked="0"/>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2" xfId="0" applyFont="1" applyBorder="1" applyAlignment="1">
      <alignment horizontal="center" vertical="center"/>
    </xf>
    <xf numFmtId="0" fontId="0" fillId="2" borderId="0" xfId="0" applyFill="1" applyBorder="1" applyAlignment="1"/>
    <xf numFmtId="0" fontId="0" fillId="0" borderId="0" xfId="0" applyAlignment="1"/>
    <xf numFmtId="0" fontId="0" fillId="0" borderId="0" xfId="0" applyNumberFormat="1" applyAlignment="1"/>
    <xf numFmtId="0" fontId="5" fillId="2" borderId="2" xfId="0" applyFont="1" applyFill="1" applyBorder="1" applyAlignment="1">
      <alignment horizontal="center" vertical="center"/>
    </xf>
    <xf numFmtId="0" fontId="5" fillId="0" borderId="1" xfId="0" applyFont="1" applyFill="1" applyBorder="1" applyAlignment="1">
      <alignment horizontal="center" vertical="center"/>
    </xf>
    <xf numFmtId="0" fontId="0" fillId="2" borderId="1" xfId="0"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2" borderId="1" xfId="0" applyFont="1" applyFill="1" applyBorder="1" applyAlignment="1">
      <alignment horizontal="center" wrapText="1"/>
    </xf>
    <xf numFmtId="0" fontId="0" fillId="2" borderId="2" xfId="0" applyFill="1" applyBorder="1" applyAlignment="1">
      <alignment horizontal="center" vertical="center"/>
    </xf>
    <xf numFmtId="0" fontId="5" fillId="0" borderId="0" xfId="0" applyNumberFormat="1" applyFont="1" applyAlignment="1">
      <alignment horizontal="center" vertical="center"/>
    </xf>
    <xf numFmtId="4" fontId="5" fillId="0" borderId="1" xfId="0" applyNumberFormat="1" applyFont="1" applyFill="1" applyBorder="1" applyAlignment="1">
      <alignment horizontal="center" vertical="center"/>
    </xf>
    <xf numFmtId="4" fontId="0" fillId="2" borderId="1" xfId="0" applyNumberFormat="1" applyFill="1" applyBorder="1" applyAlignment="1">
      <alignment horizontal="center" vertical="center"/>
    </xf>
    <xf numFmtId="0" fontId="5" fillId="0" borderId="2" xfId="0" applyNumberFormat="1" applyFont="1" applyFill="1" applyBorder="1" applyAlignment="1">
      <alignment horizontal="center" vertical="center" wrapText="1"/>
    </xf>
    <xf numFmtId="0" fontId="0" fillId="0" borderId="2" xfId="0" applyBorder="1" applyAlignment="1">
      <alignment horizontal="center" vertical="center"/>
    </xf>
    <xf numFmtId="0" fontId="8" fillId="0" borderId="0" xfId="0" applyFont="1"/>
    <xf numFmtId="0" fontId="8" fillId="0" borderId="0" xfId="0" applyFont="1" applyAlignment="1">
      <alignment wrapText="1"/>
    </xf>
    <xf numFmtId="4" fontId="8" fillId="0" borderId="0" xfId="0" applyNumberFormat="1" applyFont="1"/>
    <xf numFmtId="0" fontId="6" fillId="0" borderId="0" xfId="0" applyFont="1" applyAlignment="1">
      <alignment vertical="center"/>
    </xf>
    <xf numFmtId="4" fontId="6" fillId="0" borderId="0" xfId="0" applyNumberFormat="1" applyFont="1" applyAlignment="1">
      <alignment horizontal="center" vertical="center"/>
    </xf>
    <xf numFmtId="0" fontId="0" fillId="2" borderId="2" xfId="0" applyFill="1" applyBorder="1" applyAlignment="1"/>
    <xf numFmtId="4" fontId="2" fillId="2" borderId="4" xfId="0" applyNumberFormat="1" applyFont="1" applyFill="1" applyBorder="1" applyAlignment="1">
      <alignment horizontal="center" vertical="center"/>
    </xf>
    <xf numFmtId="2" fontId="8" fillId="0" borderId="0" xfId="0" applyNumberFormat="1" applyFont="1" applyAlignment="1">
      <alignment horizontal="center" vertical="center"/>
    </xf>
    <xf numFmtId="3" fontId="8" fillId="0" borderId="0" xfId="0" applyNumberFormat="1" applyFont="1" applyAlignment="1">
      <alignment horizontal="center"/>
    </xf>
    <xf numFmtId="0" fontId="8" fillId="0" borderId="9" xfId="0" applyFont="1" applyBorder="1"/>
    <xf numFmtId="0" fontId="2" fillId="4" borderId="5" xfId="0" applyFont="1" applyFill="1" applyBorder="1" applyAlignment="1">
      <alignment horizontal="center" vertical="center"/>
    </xf>
    <xf numFmtId="0" fontId="2" fillId="4" borderId="1" xfId="0" applyFont="1" applyFill="1" applyBorder="1" applyAlignment="1">
      <alignment horizontal="center" vertical="center"/>
    </xf>
    <xf numFmtId="0" fontId="0" fillId="4" borderId="1" xfId="0" applyNumberFormat="1" applyFill="1" applyBorder="1" applyAlignment="1">
      <alignment horizontal="center" vertical="center"/>
    </xf>
    <xf numFmtId="4" fontId="2" fillId="4" borderId="1" xfId="0" applyNumberFormat="1" applyFont="1" applyFill="1" applyBorder="1" applyAlignment="1">
      <alignment horizontal="center" vertical="center"/>
    </xf>
    <xf numFmtId="0" fontId="3" fillId="2" borderId="0" xfId="0" applyFont="1" applyFill="1" applyBorder="1" applyAlignment="1">
      <alignment horizontal="left" vertical="center" wrapText="1"/>
    </xf>
    <xf numFmtId="3" fontId="0" fillId="0" borderId="1" xfId="0" applyNumberFormat="1" applyFill="1" applyBorder="1" applyAlignment="1">
      <alignment horizontal="center" vertical="center"/>
    </xf>
    <xf numFmtId="3" fontId="3" fillId="2" borderId="4"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0" fontId="0" fillId="0" borderId="1" xfId="0" applyBorder="1" applyAlignment="1" applyProtection="1">
      <alignment horizontal="center" vertical="center"/>
      <protection locked="0"/>
    </xf>
    <xf numFmtId="0" fontId="0" fillId="0" borderId="2"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 xfId="0" applyNumberFormat="1" applyBorder="1" applyAlignment="1" applyProtection="1">
      <alignment horizontal="center" vertical="center"/>
      <protection locked="0"/>
    </xf>
    <xf numFmtId="0" fontId="5"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xf>
    <xf numFmtId="0" fontId="0" fillId="2" borderId="1" xfId="0" applyFill="1" applyBorder="1" applyAlignment="1" applyProtection="1">
      <alignment horizontal="center" vertical="center"/>
    </xf>
    <xf numFmtId="0" fontId="5" fillId="4" borderId="2" xfId="0" applyFont="1" applyFill="1" applyBorder="1" applyAlignment="1">
      <alignment horizontal="left" vertical="center" wrapText="1"/>
    </xf>
    <xf numFmtId="0" fontId="8" fillId="0" borderId="9" xfId="0" applyFont="1" applyBorder="1" applyAlignment="1">
      <alignment horizontal="center" wrapText="1"/>
    </xf>
    <xf numFmtId="0" fontId="5" fillId="0" borderId="1" xfId="0" applyFont="1" applyBorder="1" applyAlignment="1" applyProtection="1">
      <alignment horizontal="center" vertical="center"/>
      <protection locked="0"/>
    </xf>
    <xf numFmtId="0" fontId="5" fillId="0" borderId="1" xfId="0" applyNumberFormat="1" applyFont="1" applyBorder="1" applyAlignment="1" applyProtection="1">
      <alignment horizontal="center" vertical="center"/>
      <protection locked="0"/>
    </xf>
    <xf numFmtId="0" fontId="5" fillId="2" borderId="1" xfId="0" applyNumberFormat="1" applyFont="1" applyFill="1" applyBorder="1" applyAlignment="1" applyProtection="1">
      <alignment horizontal="center" vertical="center"/>
      <protection locked="0"/>
    </xf>
    <xf numFmtId="0" fontId="0" fillId="2" borderId="0" xfId="0" applyFill="1" applyBorder="1" applyAlignment="1">
      <alignment horizontal="left"/>
    </xf>
    <xf numFmtId="0" fontId="0" fillId="0" borderId="0" xfId="0" applyAlignment="1">
      <alignment horizontal="left"/>
    </xf>
    <xf numFmtId="0" fontId="0" fillId="0" borderId="1" xfId="0" applyBorder="1" applyAlignment="1" applyProtection="1">
      <alignment horizontal="center" vertical="center"/>
    </xf>
    <xf numFmtId="0" fontId="0" fillId="4" borderId="2" xfId="0" applyFill="1" applyBorder="1" applyAlignment="1">
      <alignment vertical="center" wrapText="1"/>
    </xf>
    <xf numFmtId="0" fontId="0" fillId="4" borderId="6" xfId="0" applyFill="1" applyBorder="1" applyAlignment="1">
      <alignment vertical="center" wrapText="1"/>
    </xf>
    <xf numFmtId="0" fontId="0" fillId="0" borderId="4" xfId="0" applyBorder="1" applyAlignment="1">
      <alignment vertical="center" wrapText="1"/>
    </xf>
    <xf numFmtId="0" fontId="0" fillId="0" borderId="6" xfId="0"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4" xfId="0" applyBorder="1" applyAlignment="1" applyProtection="1">
      <alignment vertical="center" wrapText="1"/>
      <protection locked="0"/>
    </xf>
    <xf numFmtId="0" fontId="5" fillId="0" borderId="2" xfId="0" applyFont="1" applyBorder="1" applyAlignment="1" applyProtection="1">
      <alignment wrapText="1"/>
      <protection locked="0"/>
    </xf>
    <xf numFmtId="0" fontId="0" fillId="0" borderId="6" xfId="0" applyBorder="1" applyAlignment="1" applyProtection="1">
      <alignment wrapText="1"/>
      <protection locked="0"/>
    </xf>
    <xf numFmtId="0" fontId="0" fillId="0" borderId="4" xfId="0" applyBorder="1" applyAlignment="1" applyProtection="1">
      <alignment wrapText="1"/>
      <protection locked="0"/>
    </xf>
    <xf numFmtId="0" fontId="0" fillId="0" borderId="2" xfId="0" applyBorder="1" applyAlignment="1" applyProtection="1">
      <alignment vertical="center" wrapText="1"/>
      <protection locked="0"/>
    </xf>
    <xf numFmtId="0" fontId="1" fillId="0" borderId="1" xfId="0" applyFont="1" applyFill="1" applyBorder="1" applyAlignment="1">
      <alignment horizontal="left" vertical="top" wrapText="1"/>
    </xf>
    <xf numFmtId="0" fontId="0" fillId="0" borderId="1" xfId="0" applyBorder="1" applyAlignment="1">
      <alignment horizontal="left" vertical="top" wrapText="1"/>
    </xf>
    <xf numFmtId="0" fontId="1" fillId="0" borderId="1" xfId="0" applyFont="1" applyBorder="1" applyAlignment="1">
      <alignment horizontal="left" vertical="top" wrapText="1"/>
    </xf>
    <xf numFmtId="0" fontId="5" fillId="0" borderId="1" xfId="0" applyFont="1" applyFill="1" applyBorder="1" applyAlignment="1">
      <alignment horizontal="left" vertical="center" wrapText="1"/>
    </xf>
    <xf numFmtId="0" fontId="0" fillId="0" borderId="1" xfId="0" applyBorder="1" applyAlignment="1">
      <alignment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2" borderId="1" xfId="0" applyFont="1" applyFill="1" applyBorder="1" applyAlignment="1">
      <alignment horizontal="left" vertical="top" wrapText="1"/>
    </xf>
    <xf numFmtId="0" fontId="0" fillId="4" borderId="2" xfId="0" applyFill="1" applyBorder="1" applyAlignment="1">
      <alignment horizontal="left" vertical="center" wrapText="1"/>
    </xf>
    <xf numFmtId="0" fontId="0" fillId="4" borderId="4" xfId="0" applyFill="1" applyBorder="1" applyAlignment="1">
      <alignment vertical="center"/>
    </xf>
    <xf numFmtId="0" fontId="2" fillId="4" borderId="2" xfId="0" applyFont="1" applyFill="1" applyBorder="1" applyAlignment="1">
      <alignment horizontal="left" vertical="center" wrapText="1"/>
    </xf>
    <xf numFmtId="0" fontId="5" fillId="2" borderId="2" xfId="0" applyFont="1" applyFill="1" applyBorder="1" applyAlignment="1">
      <alignment horizontal="left" wrapText="1"/>
    </xf>
    <xf numFmtId="0" fontId="0" fillId="2" borderId="6" xfId="0" applyFill="1" applyBorder="1" applyAlignment="1">
      <alignment horizontal="left" wrapText="1"/>
    </xf>
    <xf numFmtId="0" fontId="0" fillId="0" borderId="6" xfId="0" applyBorder="1" applyAlignment="1">
      <alignment horizontal="left" wrapText="1"/>
    </xf>
    <xf numFmtId="0" fontId="0" fillId="0" borderId="4" xfId="0" applyBorder="1" applyAlignment="1">
      <alignment horizontal="left" wrapText="1"/>
    </xf>
    <xf numFmtId="0" fontId="5" fillId="2" borderId="2" xfId="0" applyFont="1" applyFill="1" applyBorder="1" applyAlignment="1">
      <alignment horizontal="left" vertical="center" wrapText="1"/>
    </xf>
    <xf numFmtId="0" fontId="0" fillId="2" borderId="6" xfId="0" applyFill="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3" fillId="2" borderId="2"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2" fillId="4" borderId="1" xfId="0" applyFont="1" applyFill="1" applyBorder="1" applyAlignment="1">
      <alignment horizontal="center" vertical="center" wrapText="1"/>
    </xf>
    <xf numFmtId="0" fontId="0" fillId="4" borderId="1" xfId="0" applyFill="1" applyBorder="1" applyAlignment="1">
      <alignment vertical="center" wrapText="1"/>
    </xf>
    <xf numFmtId="0" fontId="2" fillId="0" borderId="2"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4" xfId="0" applyFont="1" applyFill="1" applyBorder="1" applyAlignment="1">
      <alignment horizontal="left" vertical="center" wrapText="1"/>
    </xf>
    <xf numFmtId="0" fontId="6" fillId="0" borderId="1" xfId="0" applyFont="1" applyBorder="1" applyAlignment="1">
      <alignment horizontal="center" vertical="center" wrapText="1"/>
    </xf>
    <xf numFmtId="0" fontId="1" fillId="0" borderId="2" xfId="0" applyFont="1" applyBorder="1" applyAlignment="1">
      <alignment horizontal="left" vertical="top" wrapText="1"/>
    </xf>
    <xf numFmtId="0" fontId="0" fillId="0" borderId="4" xfId="0" applyBorder="1" applyAlignment="1">
      <alignment horizontal="left" vertical="top" wrapText="1"/>
    </xf>
    <xf numFmtId="0" fontId="1" fillId="2" borderId="2" xfId="0" applyFont="1" applyFill="1" applyBorder="1" applyAlignment="1">
      <alignment horizontal="left" vertical="top" wrapText="1"/>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2" fillId="4" borderId="7" xfId="0" applyFont="1" applyFill="1" applyBorder="1" applyAlignment="1">
      <alignment horizontal="center" vertical="center"/>
    </xf>
    <xf numFmtId="0" fontId="0" fillId="4" borderId="8" xfId="0" applyFill="1" applyBorder="1" applyAlignment="1">
      <alignment horizontal="center" vertical="center"/>
    </xf>
    <xf numFmtId="0" fontId="1" fillId="2" borderId="1" xfId="0" applyFont="1" applyFill="1" applyBorder="1" applyAlignment="1">
      <alignment horizontal="left" wrapText="1"/>
    </xf>
    <xf numFmtId="0" fontId="0" fillId="0" borderId="1" xfId="0" applyBorder="1" applyAlignment="1">
      <alignment horizontal="left" wrapText="1"/>
    </xf>
    <xf numFmtId="0" fontId="5" fillId="0" borderId="6" xfId="0" applyFont="1" applyBorder="1" applyAlignment="1">
      <alignment horizontal="center" vertical="center"/>
    </xf>
    <xf numFmtId="0" fontId="5" fillId="0" borderId="6" xfId="0" applyFont="1" applyBorder="1" applyAlignment="1"/>
    <xf numFmtId="0" fontId="5" fillId="0" borderId="4" xfId="0" applyFont="1" applyBorder="1" applyAlignment="1"/>
    <xf numFmtId="0" fontId="2" fillId="0" borderId="2" xfId="0" applyFont="1" applyFill="1" applyBorder="1" applyAlignment="1">
      <alignment horizontal="center" vertical="center" wrapText="1"/>
    </xf>
    <xf numFmtId="0" fontId="0" fillId="0" borderId="6" xfId="0" applyFill="1" applyBorder="1" applyAlignment="1">
      <alignment wrapText="1"/>
    </xf>
    <xf numFmtId="0" fontId="0" fillId="0" borderId="6" xfId="0" applyFill="1" applyBorder="1" applyAlignment="1"/>
    <xf numFmtId="0" fontId="0" fillId="0" borderId="4" xfId="0" applyBorder="1" applyAlignment="1"/>
    <xf numFmtId="0" fontId="5" fillId="4" borderId="4" xfId="0" applyFont="1" applyFill="1" applyBorder="1" applyAlignment="1">
      <alignment horizontal="left" vertical="center" wrapText="1"/>
    </xf>
    <xf numFmtId="0" fontId="5" fillId="2" borderId="2" xfId="0" applyNumberFormat="1" applyFont="1" applyFill="1" applyBorder="1" applyAlignment="1" applyProtection="1">
      <alignment horizontal="center" vertical="center"/>
    </xf>
    <xf numFmtId="0" fontId="5" fillId="2" borderId="6" xfId="0" applyNumberFormat="1" applyFont="1" applyFill="1" applyBorder="1" applyAlignment="1" applyProtection="1">
      <alignment horizontal="center" vertical="center"/>
    </xf>
    <xf numFmtId="0" fontId="5" fillId="2" borderId="4" xfId="0" applyNumberFormat="1" applyFont="1" applyFill="1" applyBorder="1" applyAlignment="1" applyProtection="1">
      <alignment horizontal="center" vertical="center"/>
    </xf>
    <xf numFmtId="0" fontId="1" fillId="0" borderId="4" xfId="0" applyFont="1" applyBorder="1" applyAlignment="1">
      <alignment horizontal="left" vertical="top" wrapText="1"/>
    </xf>
    <xf numFmtId="0" fontId="4" fillId="2" borderId="4" xfId="0" applyFont="1" applyFill="1" applyBorder="1" applyAlignment="1">
      <alignment horizontal="left" vertical="top" wrapText="1"/>
    </xf>
    <xf numFmtId="0" fontId="2" fillId="4" borderId="2" xfId="0" applyFont="1" applyFill="1" applyBorder="1" applyAlignment="1">
      <alignment horizontal="center" vertical="center" wrapText="1"/>
    </xf>
    <xf numFmtId="0" fontId="0" fillId="4" borderId="6" xfId="0" applyFill="1" applyBorder="1"/>
    <xf numFmtId="0" fontId="0" fillId="4" borderId="4" xfId="0" applyFill="1" applyBorder="1"/>
    <xf numFmtId="0" fontId="1" fillId="2" borderId="4" xfId="0" applyFont="1" applyFill="1" applyBorder="1" applyAlignment="1">
      <alignment horizontal="left" vertical="top" wrapText="1"/>
    </xf>
    <xf numFmtId="0" fontId="5" fillId="4" borderId="2"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4" borderId="4" xfId="0" applyFont="1" applyFill="1" applyBorder="1" applyAlignment="1">
      <alignment horizontal="left" vertical="center" wrapText="1"/>
    </xf>
    <xf numFmtId="0" fontId="0" fillId="0" borderId="2"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4" xfId="0" applyBorder="1" applyAlignment="1" applyProtection="1">
      <alignment horizontal="left" wrapText="1"/>
      <protection locked="0"/>
    </xf>
    <xf numFmtId="0" fontId="5" fillId="4" borderId="6" xfId="0" applyFont="1" applyFill="1" applyBorder="1" applyAlignment="1">
      <alignment horizontal="left" vertical="center" wrapText="1"/>
    </xf>
    <xf numFmtId="0" fontId="0" fillId="0" borderId="2" xfId="0" applyBorder="1" applyAlignment="1" applyProtection="1">
      <alignment wrapText="1"/>
      <protection locked="0"/>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4" borderId="6" xfId="0" applyFont="1" applyFill="1" applyBorder="1" applyAlignment="1">
      <alignment horizontal="left" wrapText="1"/>
    </xf>
    <xf numFmtId="0" fontId="0" fillId="0" borderId="4" xfId="0" applyBorder="1" applyAlignment="1">
      <alignment wrapText="1"/>
    </xf>
    <xf numFmtId="0" fontId="5" fillId="4" borderId="2" xfId="0" applyFont="1" applyFill="1" applyBorder="1" applyAlignment="1">
      <alignment horizontal="left" vertical="center"/>
    </xf>
    <xf numFmtId="0" fontId="0" fillId="4" borderId="6" xfId="0" applyFill="1" applyBorder="1" applyAlignment="1"/>
    <xf numFmtId="0" fontId="0" fillId="4" borderId="6" xfId="0" applyFill="1" applyBorder="1" applyAlignment="1">
      <alignment horizontal="left" vertical="center"/>
    </xf>
    <xf numFmtId="0" fontId="0" fillId="0" borderId="4" xfId="0" applyBorder="1" applyAlignment="1">
      <alignment horizontal="left" vertical="center"/>
    </xf>
    <xf numFmtId="0" fontId="5" fillId="0" borderId="2" xfId="0" applyFont="1" applyBorder="1" applyAlignment="1" applyProtection="1">
      <alignment horizontal="left" wrapText="1"/>
      <protection locked="0"/>
    </xf>
    <xf numFmtId="0" fontId="0" fillId="4" borderId="4" xfId="0" applyFill="1" applyBorder="1" applyAlignment="1">
      <alignment horizontal="left" vertical="center"/>
    </xf>
    <xf numFmtId="0" fontId="0" fillId="4" borderId="2" xfId="0" applyFill="1" applyBorder="1" applyAlignment="1">
      <alignment horizontal="left" vertical="center"/>
    </xf>
    <xf numFmtId="0" fontId="8" fillId="0" borderId="0" xfId="0" applyFont="1" applyAlignment="1">
      <alignment wrapText="1"/>
    </xf>
    <xf numFmtId="0" fontId="8" fillId="0" borderId="0" xfId="0" applyFont="1" applyAlignment="1"/>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6" fillId="0" borderId="6"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lignment vertical="center"/>
    </xf>
  </cellXfs>
  <cellStyles count="1">
    <cellStyle name="Standard" xfId="0" builtinId="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US"/>
              <a:t>Total OLMIS Centre</a:t>
            </a:r>
            <a:r>
              <a:rPr lang="en-US" baseline="0"/>
              <a:t> de jour</a:t>
            </a:r>
            <a:r>
              <a:rPr lang="en-US"/>
              <a:t> par domaine de compétences </a:t>
            </a:r>
          </a:p>
        </c:rich>
      </c:tx>
      <c:layout/>
      <c:overlay val="0"/>
    </c:title>
    <c:autoTitleDeleted val="0"/>
    <c:plotArea>
      <c:layout>
        <c:manualLayout>
          <c:layoutTarget val="inner"/>
          <c:xMode val="edge"/>
          <c:yMode val="edge"/>
          <c:x val="0.14562209692242728"/>
          <c:y val="0.22415579942270997"/>
          <c:w val="0.68962136830687959"/>
          <c:h val="0.45720324329537543"/>
        </c:manualLayout>
      </c:layout>
      <c:barChart>
        <c:barDir val="col"/>
        <c:grouping val="clustered"/>
        <c:varyColors val="0"/>
        <c:ser>
          <c:idx val="0"/>
          <c:order val="0"/>
          <c:tx>
            <c:strRef>
              <c:f>RECAP!$D$5</c:f>
              <c:strCache>
                <c:ptCount val="1"/>
                <c:pt idx="0">
                  <c:v>Total OLMIS par domaine de compétences </c:v>
                </c:pt>
              </c:strCache>
            </c:strRef>
          </c:tx>
          <c:spPr>
            <a:solidFill>
              <a:srgbClr val="FFCCFF"/>
            </a:solidFill>
          </c:spPr>
          <c:invertIfNegative val="0"/>
          <c:cat>
            <c:strRef>
              <c:f>RECAP!$A$6:$C$13</c:f>
              <c:strCache>
                <c:ptCount val="8"/>
                <c:pt idx="1">
                  <c:v>Compétences pratiques et d'exécution</c:v>
                </c:pt>
                <c:pt idx="3">
                  <c:v>Compétences émotionnelles et sociales</c:v>
                </c:pt>
                <c:pt idx="5">
                  <c:v>Compétences cognitives et de communication </c:v>
                </c:pt>
                <c:pt idx="7">
                  <c:v>Compétences physiques et fonctionnelles</c:v>
                </c:pt>
              </c:strCache>
            </c:strRef>
          </c:cat>
          <c:val>
            <c:numRef>
              <c:f>RECAP!$D$6:$D$13</c:f>
              <c:numCache>
                <c:formatCode>#,##0</c:formatCode>
                <c:ptCount val="8"/>
                <c:pt idx="1">
                  <c:v>0</c:v>
                </c:pt>
                <c:pt idx="3">
                  <c:v>0</c:v>
                </c:pt>
                <c:pt idx="5">
                  <c:v>0</c:v>
                </c:pt>
                <c:pt idx="7">
                  <c:v>0</c:v>
                </c:pt>
              </c:numCache>
            </c:numRef>
          </c:val>
        </c:ser>
        <c:dLbls>
          <c:showLegendKey val="0"/>
          <c:showVal val="0"/>
          <c:showCatName val="0"/>
          <c:showSerName val="0"/>
          <c:showPercent val="0"/>
          <c:showBubbleSize val="0"/>
        </c:dLbls>
        <c:gapWidth val="150"/>
        <c:axId val="117822208"/>
        <c:axId val="117823744"/>
      </c:barChart>
      <c:catAx>
        <c:axId val="117822208"/>
        <c:scaling>
          <c:orientation val="minMax"/>
        </c:scaling>
        <c:delete val="0"/>
        <c:axPos val="b"/>
        <c:majorTickMark val="out"/>
        <c:minorTickMark val="none"/>
        <c:tickLblPos val="nextTo"/>
        <c:txPr>
          <a:bodyPr rot="-5400000" vert="horz" anchor="b" anchorCtr="1"/>
          <a:lstStyle/>
          <a:p>
            <a:pPr>
              <a:defRPr/>
            </a:pPr>
            <a:endParaRPr lang="de-DE"/>
          </a:p>
        </c:txPr>
        <c:crossAx val="117823744"/>
        <c:crosses val="autoZero"/>
        <c:auto val="1"/>
        <c:lblAlgn val="ctr"/>
        <c:lblOffset val="100"/>
        <c:noMultiLvlLbl val="0"/>
      </c:catAx>
      <c:valAx>
        <c:axId val="117823744"/>
        <c:scaling>
          <c:orientation val="minMax"/>
        </c:scaling>
        <c:delete val="0"/>
        <c:axPos val="l"/>
        <c:majorGridlines/>
        <c:numFmt formatCode="General" sourceLinked="1"/>
        <c:majorTickMark val="out"/>
        <c:minorTickMark val="none"/>
        <c:tickLblPos val="nextTo"/>
        <c:crossAx val="117822208"/>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38101</xdr:colOff>
      <xdr:row>19</xdr:row>
      <xdr:rowOff>76200</xdr:rowOff>
    </xdr:from>
    <xdr:to>
      <xdr:col>4</xdr:col>
      <xdr:colOff>1162051</xdr:colOff>
      <xdr:row>41</xdr:row>
      <xdr:rowOff>142875</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W74"/>
  <sheetViews>
    <sheetView tabSelected="1" topLeftCell="A55" zoomScaleNormal="100" zoomScaleSheetLayoutView="100" zoomScalePageLayoutView="118" workbookViewId="0">
      <selection activeCell="F62" sqref="F62"/>
    </sheetView>
  </sheetViews>
  <sheetFormatPr baseColWidth="10" defaultColWidth="11.44140625" defaultRowHeight="13.2" x14ac:dyDescent="0.25"/>
  <cols>
    <col min="1" max="1" width="7.88671875" style="14" customWidth="1"/>
    <col min="2" max="2" width="14.5546875" style="14" customWidth="1"/>
    <col min="3" max="3" width="7.88671875" style="14" customWidth="1"/>
    <col min="4" max="4" width="9" style="14" customWidth="1"/>
    <col min="5" max="5" width="14.88671875" style="15" customWidth="1"/>
    <col min="6" max="6" width="7.6640625" style="15" customWidth="1"/>
    <col min="7" max="7" width="6.88671875" style="13" customWidth="1"/>
    <col min="8" max="8" width="14.109375" style="13" customWidth="1"/>
    <col min="9" max="9" width="0.6640625" style="13" hidden="1" customWidth="1"/>
    <col min="10" max="10" width="11.44140625" style="13" hidden="1" customWidth="1"/>
    <col min="11" max="13" width="11.44140625" style="13" customWidth="1"/>
    <col min="14" max="14" width="6" style="13" customWidth="1"/>
    <col min="15" max="15" width="11.44140625" style="13" hidden="1" customWidth="1"/>
    <col min="16" max="16" width="2.6640625" style="13" customWidth="1"/>
    <col min="17" max="17" width="11.44140625" style="13" hidden="1" customWidth="1"/>
    <col min="18" max="23" width="11.44140625" style="13" customWidth="1"/>
    <col min="24" max="16384" width="11.44140625" style="14"/>
  </cols>
  <sheetData>
    <row r="1" spans="1:23" ht="21.75" hidden="1" customHeight="1" x14ac:dyDescent="0.25">
      <c r="A1" s="13"/>
      <c r="B1" s="13"/>
      <c r="C1" s="13"/>
      <c r="D1" s="13"/>
      <c r="E1" s="13"/>
      <c r="F1" s="13"/>
    </row>
    <row r="2" spans="1:23" ht="49.5" customHeight="1" x14ac:dyDescent="0.25">
      <c r="A2" s="100" t="s">
        <v>88</v>
      </c>
      <c r="B2" s="74"/>
      <c r="C2" s="74"/>
      <c r="D2" s="74"/>
      <c r="E2" s="74"/>
      <c r="F2" s="74"/>
      <c r="G2" s="74"/>
      <c r="H2" s="74"/>
    </row>
    <row r="3" spans="1:23" s="58" customFormat="1" ht="20.25" customHeight="1" x14ac:dyDescent="0.25">
      <c r="A3" s="130" t="s">
        <v>103</v>
      </c>
      <c r="B3" s="131"/>
      <c r="C3" s="132"/>
      <c r="D3" s="133"/>
      <c r="E3" s="134"/>
      <c r="F3" s="134"/>
      <c r="G3" s="134"/>
      <c r="H3" s="135"/>
      <c r="I3" s="57"/>
      <c r="J3" s="57"/>
      <c r="K3" s="57"/>
      <c r="L3" s="57"/>
      <c r="M3" s="57"/>
      <c r="N3" s="57"/>
      <c r="O3" s="57"/>
      <c r="P3" s="57"/>
      <c r="Q3" s="57"/>
      <c r="R3" s="57"/>
      <c r="S3" s="57"/>
      <c r="T3" s="57"/>
      <c r="U3" s="57"/>
      <c r="V3" s="57"/>
      <c r="W3" s="57"/>
    </row>
    <row r="4" spans="1:23" ht="18" customHeight="1" x14ac:dyDescent="0.25">
      <c r="A4" s="142" t="s">
        <v>80</v>
      </c>
      <c r="B4" s="144"/>
      <c r="C4" s="145"/>
      <c r="D4" s="146"/>
      <c r="E4" s="134"/>
      <c r="F4" s="134"/>
      <c r="G4" s="134"/>
      <c r="H4" s="135"/>
    </row>
    <row r="5" spans="1:23" ht="18" customHeight="1" x14ac:dyDescent="0.25">
      <c r="A5" s="142" t="s">
        <v>2</v>
      </c>
      <c r="B5" s="144"/>
      <c r="C5" s="147"/>
      <c r="D5" s="137"/>
      <c r="E5" s="67"/>
      <c r="F5" s="67"/>
      <c r="G5" s="67"/>
      <c r="H5" s="68"/>
    </row>
    <row r="6" spans="1:23" ht="18" customHeight="1" x14ac:dyDescent="0.25">
      <c r="A6" s="148" t="s">
        <v>3</v>
      </c>
      <c r="B6" s="144"/>
      <c r="C6" s="145"/>
      <c r="D6" s="137"/>
      <c r="E6" s="67"/>
      <c r="F6" s="67"/>
      <c r="G6" s="67"/>
      <c r="H6" s="68"/>
    </row>
    <row r="7" spans="1:23" ht="18" customHeight="1" x14ac:dyDescent="0.25">
      <c r="A7" s="60" t="s">
        <v>4</v>
      </c>
      <c r="B7" s="61"/>
      <c r="C7" s="62"/>
      <c r="D7" s="66"/>
      <c r="E7" s="67"/>
      <c r="F7" s="67"/>
      <c r="G7" s="67"/>
      <c r="H7" s="68"/>
    </row>
    <row r="8" spans="1:23" ht="18" customHeight="1" x14ac:dyDescent="0.25">
      <c r="A8" s="60" t="s">
        <v>6</v>
      </c>
      <c r="B8" s="61"/>
      <c r="C8" s="62"/>
      <c r="D8" s="69"/>
      <c r="E8" s="64"/>
      <c r="F8" s="64"/>
      <c r="G8" s="64"/>
      <c r="H8" s="65"/>
    </row>
    <row r="9" spans="1:23" ht="18" customHeight="1" x14ac:dyDescent="0.25">
      <c r="A9" s="60" t="s">
        <v>7</v>
      </c>
      <c r="B9" s="61"/>
      <c r="C9" s="62"/>
      <c r="D9" s="69"/>
      <c r="E9" s="64"/>
      <c r="F9" s="64"/>
      <c r="G9" s="64"/>
      <c r="H9" s="65"/>
    </row>
    <row r="10" spans="1:23" ht="18" customHeight="1" x14ac:dyDescent="0.25">
      <c r="A10" s="142" t="s">
        <v>104</v>
      </c>
      <c r="B10" s="143"/>
      <c r="C10" s="119"/>
      <c r="D10" s="137"/>
      <c r="E10" s="67"/>
      <c r="F10" s="67"/>
      <c r="G10" s="67"/>
      <c r="H10" s="68"/>
    </row>
    <row r="11" spans="1:23" ht="21.75" customHeight="1" x14ac:dyDescent="0.25">
      <c r="A11" s="130" t="s">
        <v>62</v>
      </c>
      <c r="B11" s="140"/>
      <c r="C11" s="141"/>
      <c r="D11" s="137"/>
      <c r="E11" s="67"/>
      <c r="F11" s="67"/>
      <c r="G11" s="67"/>
      <c r="H11" s="68"/>
    </row>
    <row r="12" spans="1:23" ht="21.75" customHeight="1" x14ac:dyDescent="0.25">
      <c r="A12" s="130" t="s">
        <v>105</v>
      </c>
      <c r="B12" s="136"/>
      <c r="C12" s="120"/>
      <c r="D12" s="137"/>
      <c r="E12" s="67"/>
      <c r="F12" s="67"/>
      <c r="G12" s="67"/>
      <c r="H12" s="68"/>
    </row>
    <row r="13" spans="1:23" ht="53.25" customHeight="1" x14ac:dyDescent="0.25">
      <c r="A13" s="60" t="s">
        <v>5</v>
      </c>
      <c r="B13" s="61"/>
      <c r="C13" s="62"/>
      <c r="D13" s="63"/>
      <c r="E13" s="64"/>
      <c r="F13" s="64"/>
      <c r="G13" s="64"/>
      <c r="H13" s="65"/>
    </row>
    <row r="14" spans="1:23" ht="33" customHeight="1" x14ac:dyDescent="0.25">
      <c r="A14" s="116" t="s">
        <v>87</v>
      </c>
      <c r="B14" s="138"/>
      <c r="C14" s="138"/>
      <c r="D14" s="138"/>
      <c r="E14" s="138"/>
      <c r="F14" s="138"/>
      <c r="G14" s="138"/>
      <c r="H14" s="139"/>
      <c r="I14" s="14"/>
      <c r="J14" s="14"/>
      <c r="K14" s="14"/>
      <c r="L14" s="14"/>
      <c r="M14" s="14"/>
      <c r="N14" s="14"/>
      <c r="O14" s="14"/>
      <c r="P14" s="14"/>
      <c r="Q14" s="14"/>
      <c r="R14" s="14"/>
      <c r="S14" s="14"/>
      <c r="T14" s="14"/>
      <c r="U14" s="14"/>
      <c r="V14" s="14"/>
      <c r="W14" s="14"/>
    </row>
    <row r="15" spans="1:23" s="1" customFormat="1" ht="35.1" customHeight="1" x14ac:dyDescent="0.25">
      <c r="A15" s="73"/>
      <c r="B15" s="74"/>
      <c r="C15" s="113" t="s">
        <v>56</v>
      </c>
      <c r="D15" s="114"/>
      <c r="E15" s="115"/>
      <c r="F15" s="121" t="s">
        <v>85</v>
      </c>
      <c r="G15" s="122"/>
      <c r="H15" s="123"/>
      <c r="I15" s="2"/>
      <c r="J15" s="2"/>
      <c r="K15" s="2"/>
      <c r="L15" s="2"/>
      <c r="M15" s="2"/>
      <c r="N15" s="2"/>
      <c r="O15" s="2"/>
      <c r="P15" s="2"/>
      <c r="Q15" s="2"/>
      <c r="R15" s="2"/>
      <c r="S15" s="2"/>
      <c r="T15" s="2"/>
      <c r="U15" s="2"/>
    </row>
    <row r="16" spans="1:23" ht="38.25" customHeight="1" x14ac:dyDescent="0.25">
      <c r="A16" s="74"/>
      <c r="B16" s="74"/>
      <c r="C16" s="19" t="s">
        <v>53</v>
      </c>
      <c r="D16" s="49" t="s">
        <v>10</v>
      </c>
      <c r="E16" s="22" t="s">
        <v>8</v>
      </c>
      <c r="F16" s="25" t="s">
        <v>54</v>
      </c>
      <c r="G16" s="16" t="s">
        <v>10</v>
      </c>
      <c r="H16" s="10" t="s">
        <v>8</v>
      </c>
    </row>
    <row r="17" spans="1:23" ht="39.9" customHeight="1" x14ac:dyDescent="0.25">
      <c r="A17" s="52" t="s">
        <v>89</v>
      </c>
      <c r="B17" s="17" t="s">
        <v>59</v>
      </c>
      <c r="C17" s="45"/>
      <c r="D17" s="50">
        <v>0.25</v>
      </c>
      <c r="E17" s="23">
        <f t="shared" ref="E17:E21" si="0">C17*D17</f>
        <v>0</v>
      </c>
      <c r="F17" s="46"/>
      <c r="G17" s="12">
        <v>0.35</v>
      </c>
      <c r="H17" s="24">
        <f>F17*G17</f>
        <v>0</v>
      </c>
    </row>
    <row r="18" spans="1:23" ht="39.9" customHeight="1" x14ac:dyDescent="0.25">
      <c r="A18" s="52" t="s">
        <v>90</v>
      </c>
      <c r="B18" s="17" t="s">
        <v>60</v>
      </c>
      <c r="C18" s="45"/>
      <c r="D18" s="50">
        <v>0.2</v>
      </c>
      <c r="E18" s="23">
        <f t="shared" si="0"/>
        <v>0</v>
      </c>
      <c r="F18" s="46"/>
      <c r="G18" s="12">
        <v>0.2</v>
      </c>
      <c r="H18" s="24">
        <f t="shared" ref="H18:H21" si="1">F18*G18</f>
        <v>0</v>
      </c>
      <c r="I18" s="3"/>
    </row>
    <row r="19" spans="1:23" ht="39.9" customHeight="1" x14ac:dyDescent="0.25">
      <c r="A19" s="52" t="s">
        <v>91</v>
      </c>
      <c r="B19" s="17" t="s">
        <v>61</v>
      </c>
      <c r="C19" s="45"/>
      <c r="D19" s="50">
        <v>0.25</v>
      </c>
      <c r="E19" s="23">
        <f t="shared" si="0"/>
        <v>0</v>
      </c>
      <c r="F19" s="46"/>
      <c r="G19" s="12">
        <v>0.35</v>
      </c>
      <c r="H19" s="24">
        <f t="shared" si="1"/>
        <v>0</v>
      </c>
    </row>
    <row r="20" spans="1:23" ht="30" customHeight="1" x14ac:dyDescent="0.25">
      <c r="A20" s="79" t="s">
        <v>17</v>
      </c>
      <c r="B20" s="80"/>
      <c r="C20" s="45"/>
      <c r="D20" s="50">
        <v>0.5</v>
      </c>
      <c r="E20" s="23">
        <f t="shared" si="0"/>
        <v>0</v>
      </c>
      <c r="F20" s="46"/>
      <c r="G20" s="12">
        <v>0.5</v>
      </c>
      <c r="H20" s="24">
        <f t="shared" si="1"/>
        <v>0</v>
      </c>
    </row>
    <row r="21" spans="1:23" ht="30" customHeight="1" x14ac:dyDescent="0.25">
      <c r="A21" s="79" t="s">
        <v>18</v>
      </c>
      <c r="B21" s="80"/>
      <c r="C21" s="18"/>
      <c r="D21" s="51">
        <v>0</v>
      </c>
      <c r="E21" s="23">
        <f t="shared" si="0"/>
        <v>0</v>
      </c>
      <c r="F21" s="47"/>
      <c r="G21" s="21">
        <v>0</v>
      </c>
      <c r="H21" s="24">
        <f t="shared" si="1"/>
        <v>0</v>
      </c>
    </row>
    <row r="22" spans="1:23" ht="30" customHeight="1" x14ac:dyDescent="0.25">
      <c r="A22" s="81" t="s">
        <v>55</v>
      </c>
      <c r="B22" s="80"/>
      <c r="C22" s="51"/>
      <c r="D22" s="51"/>
      <c r="E22" s="23">
        <f>E17+E18+E19+E20</f>
        <v>0</v>
      </c>
      <c r="F22" s="26"/>
      <c r="G22" s="21"/>
      <c r="H22" s="23">
        <f>H17+H18+H19+H20</f>
        <v>0</v>
      </c>
    </row>
    <row r="23" spans="1:23" ht="39.9" customHeight="1" x14ac:dyDescent="0.25">
      <c r="A23" s="126" t="s">
        <v>92</v>
      </c>
      <c r="B23" s="127"/>
      <c r="C23" s="127"/>
      <c r="D23" s="127"/>
      <c r="E23" s="127"/>
      <c r="F23" s="128"/>
      <c r="G23" s="32"/>
      <c r="H23" s="33">
        <f>E22+H22</f>
        <v>0</v>
      </c>
    </row>
    <row r="24" spans="1:23" ht="110.1" customHeight="1" x14ac:dyDescent="0.25">
      <c r="A24" s="104" t="s">
        <v>26</v>
      </c>
      <c r="B24" s="105"/>
      <c r="C24" s="105"/>
      <c r="D24" s="105"/>
      <c r="E24" s="105"/>
      <c r="F24" s="105"/>
      <c r="G24" s="105"/>
      <c r="H24" s="106"/>
    </row>
    <row r="25" spans="1:23" s="4" customFormat="1" ht="45" customHeight="1" x14ac:dyDescent="0.25">
      <c r="A25" s="7" t="s">
        <v>1</v>
      </c>
      <c r="B25" s="5" t="s">
        <v>15</v>
      </c>
      <c r="C25" s="104" t="s">
        <v>75</v>
      </c>
      <c r="D25" s="105"/>
      <c r="E25" s="105"/>
      <c r="F25" s="105"/>
      <c r="G25" s="105"/>
      <c r="H25" s="106"/>
      <c r="I25" s="2"/>
      <c r="J25" s="2"/>
      <c r="K25" s="2"/>
      <c r="L25" s="2"/>
      <c r="M25" s="2"/>
      <c r="N25" s="2"/>
      <c r="O25" s="2"/>
      <c r="P25" s="2"/>
      <c r="Q25" s="2"/>
      <c r="R25" s="2"/>
      <c r="S25" s="2"/>
      <c r="T25" s="2"/>
      <c r="U25" s="2"/>
      <c r="V25" s="2"/>
      <c r="W25" s="2"/>
    </row>
    <row r="26" spans="1:23" s="1" customFormat="1" ht="114.75" customHeight="1" x14ac:dyDescent="0.25">
      <c r="A26" s="7" t="s">
        <v>19</v>
      </c>
      <c r="B26" s="10" t="s">
        <v>20</v>
      </c>
      <c r="C26" s="86" t="s">
        <v>21</v>
      </c>
      <c r="D26" s="107"/>
      <c r="E26" s="107"/>
      <c r="F26" s="107"/>
      <c r="G26" s="107"/>
      <c r="H26" s="108"/>
      <c r="I26" s="2"/>
      <c r="J26" s="2"/>
      <c r="K26" s="2"/>
      <c r="L26" s="2"/>
      <c r="M26" s="2"/>
      <c r="N26" s="2"/>
      <c r="O26" s="2"/>
      <c r="P26" s="2"/>
      <c r="Q26" s="2"/>
      <c r="R26" s="2"/>
      <c r="S26" s="2"/>
      <c r="T26" s="2"/>
      <c r="U26" s="2"/>
      <c r="V26" s="2"/>
      <c r="W26" s="2"/>
    </row>
    <row r="27" spans="1:23" ht="45.75" customHeight="1" x14ac:dyDescent="0.25">
      <c r="A27" s="7">
        <v>0</v>
      </c>
      <c r="B27" s="20" t="s">
        <v>22</v>
      </c>
      <c r="C27" s="82" t="s">
        <v>23</v>
      </c>
      <c r="D27" s="83"/>
      <c r="E27" s="83"/>
      <c r="F27" s="83"/>
      <c r="G27" s="84"/>
      <c r="H27" s="85"/>
    </row>
    <row r="28" spans="1:23" ht="90" customHeight="1" x14ac:dyDescent="0.25">
      <c r="A28" s="7">
        <v>1</v>
      </c>
      <c r="B28" s="11" t="s">
        <v>24</v>
      </c>
      <c r="C28" s="86" t="s">
        <v>71</v>
      </c>
      <c r="D28" s="87"/>
      <c r="E28" s="87"/>
      <c r="F28" s="87"/>
      <c r="G28" s="88"/>
      <c r="H28" s="89"/>
    </row>
    <row r="29" spans="1:23" ht="66" customHeight="1" x14ac:dyDescent="0.25">
      <c r="A29" s="7">
        <v>2</v>
      </c>
      <c r="B29" s="11" t="s">
        <v>25</v>
      </c>
      <c r="C29" s="82" t="s">
        <v>72</v>
      </c>
      <c r="D29" s="83"/>
      <c r="E29" s="83"/>
      <c r="F29" s="83"/>
      <c r="G29" s="84"/>
      <c r="H29" s="85"/>
    </row>
    <row r="30" spans="1:23" ht="90" customHeight="1" x14ac:dyDescent="0.25">
      <c r="A30" s="7">
        <v>3</v>
      </c>
      <c r="B30" s="11" t="s">
        <v>69</v>
      </c>
      <c r="C30" s="86" t="s">
        <v>73</v>
      </c>
      <c r="D30" s="87"/>
      <c r="E30" s="87"/>
      <c r="F30" s="87"/>
      <c r="G30" s="88"/>
      <c r="H30" s="89"/>
    </row>
    <row r="31" spans="1:23" ht="74.25" customHeight="1" x14ac:dyDescent="0.25">
      <c r="A31" s="7">
        <v>4</v>
      </c>
      <c r="B31" s="11" t="s">
        <v>70</v>
      </c>
      <c r="C31" s="86" t="s">
        <v>74</v>
      </c>
      <c r="D31" s="87"/>
      <c r="E31" s="87"/>
      <c r="F31" s="87"/>
      <c r="G31" s="88"/>
      <c r="H31" s="89"/>
    </row>
    <row r="32" spans="1:23" s="6" customFormat="1" ht="24.75" customHeight="1" x14ac:dyDescent="0.25">
      <c r="A32" s="90" t="s">
        <v>80</v>
      </c>
      <c r="B32" s="88"/>
      <c r="C32" s="88"/>
      <c r="D32" s="88"/>
      <c r="E32" s="91">
        <f>D4</f>
        <v>0</v>
      </c>
      <c r="F32" s="91"/>
      <c r="G32" s="91"/>
      <c r="H32" s="92"/>
    </row>
    <row r="33" spans="1:23" s="1" customFormat="1" ht="27" customHeight="1" x14ac:dyDescent="0.25">
      <c r="A33" s="37" t="s">
        <v>0</v>
      </c>
      <c r="B33" s="109" t="s">
        <v>28</v>
      </c>
      <c r="C33" s="110"/>
      <c r="D33" s="93" t="s">
        <v>29</v>
      </c>
      <c r="E33" s="94"/>
      <c r="F33" s="37" t="s">
        <v>9</v>
      </c>
      <c r="G33" s="37" t="s">
        <v>10</v>
      </c>
      <c r="H33" s="38" t="s">
        <v>8</v>
      </c>
    </row>
    <row r="34" spans="1:23" ht="24.75" customHeight="1" x14ac:dyDescent="0.25">
      <c r="A34" s="75" t="s">
        <v>30</v>
      </c>
      <c r="B34" s="76"/>
      <c r="C34" s="76"/>
      <c r="D34" s="76"/>
      <c r="E34" s="76"/>
      <c r="F34" s="76"/>
      <c r="G34" s="76"/>
      <c r="H34" s="76"/>
      <c r="I34" s="14"/>
      <c r="J34" s="14"/>
      <c r="K34" s="14"/>
      <c r="L34" s="14"/>
      <c r="M34" s="14"/>
      <c r="N34" s="14"/>
      <c r="O34" s="14"/>
      <c r="P34" s="14"/>
      <c r="Q34" s="14"/>
      <c r="R34" s="14"/>
      <c r="S34" s="14"/>
      <c r="T34" s="14"/>
      <c r="U34" s="14"/>
      <c r="V34" s="14"/>
      <c r="W34" s="14"/>
    </row>
    <row r="35" spans="1:23" ht="59.25" customHeight="1" x14ac:dyDescent="0.25">
      <c r="A35" s="7">
        <v>1.1000000000000001</v>
      </c>
      <c r="B35" s="101" t="s">
        <v>76</v>
      </c>
      <c r="C35" s="124"/>
      <c r="D35" s="103" t="s">
        <v>106</v>
      </c>
      <c r="E35" s="125"/>
      <c r="F35" s="54"/>
      <c r="G35" s="39">
        <v>1</v>
      </c>
      <c r="H35" s="42">
        <f>(IF(ISNUMBER(F35),F35,0)*$G$35)</f>
        <v>0</v>
      </c>
    </row>
    <row r="36" spans="1:23" ht="36.75" customHeight="1" x14ac:dyDescent="0.25">
      <c r="A36" s="7">
        <v>1.2</v>
      </c>
      <c r="B36" s="101" t="s">
        <v>77</v>
      </c>
      <c r="C36" s="124"/>
      <c r="D36" s="103" t="s">
        <v>20</v>
      </c>
      <c r="E36" s="129"/>
      <c r="F36" s="59"/>
      <c r="G36" s="39"/>
      <c r="H36" s="42">
        <f>(IF(ISNUMBER(F36),F36,0)*$G$36)</f>
        <v>0</v>
      </c>
    </row>
    <row r="37" spans="1:23" ht="62.25" customHeight="1" x14ac:dyDescent="0.25">
      <c r="A37" s="7">
        <v>1.3</v>
      </c>
      <c r="B37" s="101" t="s">
        <v>78</v>
      </c>
      <c r="C37" s="124"/>
      <c r="D37" s="103" t="s">
        <v>107</v>
      </c>
      <c r="E37" s="129"/>
      <c r="F37" s="45"/>
      <c r="G37" s="39">
        <v>2</v>
      </c>
      <c r="H37" s="42">
        <f>(IF(ISNUMBER(F37),F37,0)*$G$37)</f>
        <v>0</v>
      </c>
    </row>
    <row r="38" spans="1:23" ht="60" customHeight="1" x14ac:dyDescent="0.25">
      <c r="A38" s="7">
        <v>1.4</v>
      </c>
      <c r="B38" s="101" t="s">
        <v>86</v>
      </c>
      <c r="C38" s="124"/>
      <c r="D38" s="103" t="s">
        <v>11</v>
      </c>
      <c r="E38" s="129"/>
      <c r="F38" s="54"/>
      <c r="G38" s="39">
        <v>2</v>
      </c>
      <c r="H38" s="42">
        <f>(IF(ISNUMBER(F38),F38,0)*$G$38)</f>
        <v>0</v>
      </c>
    </row>
    <row r="39" spans="1:23" ht="72" customHeight="1" x14ac:dyDescent="0.25">
      <c r="A39" s="7">
        <v>1.5</v>
      </c>
      <c r="B39" s="101" t="s">
        <v>79</v>
      </c>
      <c r="C39" s="124"/>
      <c r="D39" s="103" t="s">
        <v>16</v>
      </c>
      <c r="E39" s="129"/>
      <c r="F39" s="54"/>
      <c r="G39" s="39">
        <v>1</v>
      </c>
      <c r="H39" s="42">
        <f>(IF(ISNUMBER(F39),F39,0)*$G$39)</f>
        <v>0</v>
      </c>
    </row>
    <row r="40" spans="1:23" ht="25.5" customHeight="1" x14ac:dyDescent="0.25">
      <c r="A40" s="81" t="s">
        <v>68</v>
      </c>
      <c r="B40" s="98"/>
      <c r="C40" s="98"/>
      <c r="D40" s="98"/>
      <c r="E40" s="98"/>
      <c r="F40" s="98"/>
      <c r="G40" s="120"/>
      <c r="H40" s="43">
        <f>SUM(H35:H39)</f>
        <v>0</v>
      </c>
    </row>
    <row r="41" spans="1:23" ht="29.25" customHeight="1" x14ac:dyDescent="0.25">
      <c r="A41" s="75" t="s">
        <v>83</v>
      </c>
      <c r="B41" s="76"/>
      <c r="C41" s="76"/>
      <c r="D41" s="76"/>
      <c r="E41" s="76"/>
      <c r="F41" s="76"/>
      <c r="G41" s="76"/>
      <c r="H41" s="76"/>
    </row>
    <row r="42" spans="1:23" ht="68.25" customHeight="1" x14ac:dyDescent="0.25">
      <c r="A42" s="7">
        <v>2.1</v>
      </c>
      <c r="B42" s="70" t="s">
        <v>31</v>
      </c>
      <c r="C42" s="71"/>
      <c r="D42" s="111" t="s">
        <v>36</v>
      </c>
      <c r="E42" s="112"/>
      <c r="F42" s="55"/>
      <c r="G42" s="39">
        <v>3</v>
      </c>
      <c r="H42" s="42">
        <f>(IF(ISNUMBER(F42),F42,0)*$G$42)</f>
        <v>0</v>
      </c>
    </row>
    <row r="43" spans="1:23" ht="55.5" customHeight="1" x14ac:dyDescent="0.25">
      <c r="A43" s="7">
        <v>2.2000000000000002</v>
      </c>
      <c r="B43" s="72" t="s">
        <v>32</v>
      </c>
      <c r="C43" s="71"/>
      <c r="D43" s="103" t="s">
        <v>37</v>
      </c>
      <c r="E43" s="102"/>
      <c r="F43" s="48"/>
      <c r="G43" s="39">
        <v>3</v>
      </c>
      <c r="H43" s="42">
        <f>(IF(ISNUMBER(F43),F43,0)*$G$43)</f>
        <v>0</v>
      </c>
    </row>
    <row r="44" spans="1:23" ht="81" customHeight="1" x14ac:dyDescent="0.25">
      <c r="A44" s="7">
        <v>2.2999999999999998</v>
      </c>
      <c r="B44" s="70" t="s">
        <v>33</v>
      </c>
      <c r="C44" s="71"/>
      <c r="D44" s="111" t="s">
        <v>38</v>
      </c>
      <c r="E44" s="112"/>
      <c r="F44" s="48"/>
      <c r="G44" s="39">
        <v>3</v>
      </c>
      <c r="H44" s="42">
        <f>(IF(ISNUMBER(F44),F44,0)*$G$44)</f>
        <v>0</v>
      </c>
    </row>
    <row r="45" spans="1:23" ht="35.25" customHeight="1" x14ac:dyDescent="0.25">
      <c r="A45" s="7">
        <v>2.4</v>
      </c>
      <c r="B45" s="70" t="s">
        <v>34</v>
      </c>
      <c r="C45" s="71"/>
      <c r="D45" s="72" t="s">
        <v>39</v>
      </c>
      <c r="E45" s="71"/>
      <c r="F45" s="48"/>
      <c r="G45" s="39">
        <v>1</v>
      </c>
      <c r="H45" s="42">
        <f>(IF(ISNUMBER(F45),F45,0)*$G$45)</f>
        <v>0</v>
      </c>
    </row>
    <row r="46" spans="1:23" s="6" customFormat="1" ht="59.25" customHeight="1" x14ac:dyDescent="0.25">
      <c r="A46" s="7">
        <v>2.5</v>
      </c>
      <c r="B46" s="70" t="s">
        <v>35</v>
      </c>
      <c r="C46" s="71"/>
      <c r="D46" s="78" t="s">
        <v>57</v>
      </c>
      <c r="E46" s="71"/>
      <c r="F46" s="55"/>
      <c r="G46" s="39">
        <v>2</v>
      </c>
      <c r="H46" s="42">
        <f>(IF(ISNUMBER(F46),F46,0)*$G$46)</f>
        <v>0</v>
      </c>
    </row>
    <row r="47" spans="1:23" s="1" customFormat="1" ht="27.75" customHeight="1" x14ac:dyDescent="0.25">
      <c r="A47" s="81" t="s">
        <v>82</v>
      </c>
      <c r="B47" s="98"/>
      <c r="C47" s="98"/>
      <c r="D47" s="98"/>
      <c r="E47" s="98"/>
      <c r="F47" s="98"/>
      <c r="G47" s="120"/>
      <c r="H47" s="44">
        <f>SUM(H42:H46)</f>
        <v>0</v>
      </c>
    </row>
    <row r="48" spans="1:23" ht="30.75" customHeight="1" x14ac:dyDescent="0.25">
      <c r="A48" s="90" t="s">
        <v>84</v>
      </c>
      <c r="B48" s="88"/>
      <c r="C48" s="88"/>
      <c r="D48" s="88"/>
      <c r="E48" s="91">
        <f>D4</f>
        <v>0</v>
      </c>
      <c r="F48" s="91"/>
      <c r="G48" s="91"/>
      <c r="H48" s="92"/>
      <c r="I48" s="14"/>
      <c r="J48" s="14"/>
      <c r="K48" s="14"/>
      <c r="L48" s="14"/>
      <c r="M48" s="14"/>
      <c r="N48" s="14"/>
      <c r="O48" s="14"/>
      <c r="P48" s="14"/>
      <c r="Q48" s="14"/>
      <c r="R48" s="14"/>
      <c r="S48" s="14"/>
      <c r="T48" s="14"/>
      <c r="U48" s="14"/>
      <c r="V48" s="14"/>
      <c r="W48" s="14"/>
    </row>
    <row r="49" spans="1:8" ht="33.75" customHeight="1" x14ac:dyDescent="0.25">
      <c r="A49" s="38" t="s">
        <v>0</v>
      </c>
      <c r="B49" s="93" t="s">
        <v>28</v>
      </c>
      <c r="C49" s="93"/>
      <c r="D49" s="93" t="s">
        <v>29</v>
      </c>
      <c r="E49" s="94"/>
      <c r="F49" s="38" t="s">
        <v>9</v>
      </c>
      <c r="G49" s="38" t="s">
        <v>10</v>
      </c>
      <c r="H49" s="38" t="s">
        <v>8</v>
      </c>
    </row>
    <row r="50" spans="1:8" ht="21.75" customHeight="1" x14ac:dyDescent="0.25">
      <c r="A50" s="75" t="s">
        <v>95</v>
      </c>
      <c r="B50" s="76"/>
      <c r="C50" s="76"/>
      <c r="D50" s="76"/>
      <c r="E50" s="76"/>
      <c r="F50" s="76"/>
      <c r="G50" s="76"/>
      <c r="H50" s="77"/>
    </row>
    <row r="51" spans="1:8" ht="57" customHeight="1" x14ac:dyDescent="0.25">
      <c r="A51" s="7">
        <v>3.1</v>
      </c>
      <c r="B51" s="70" t="s">
        <v>58</v>
      </c>
      <c r="C51" s="71"/>
      <c r="D51" s="78" t="s">
        <v>12</v>
      </c>
      <c r="E51" s="71"/>
      <c r="F51" s="56"/>
      <c r="G51" s="39">
        <v>1</v>
      </c>
      <c r="H51" s="42">
        <f>(IF(ISNUMBER(F51),F51,0)*$G$51)</f>
        <v>0</v>
      </c>
    </row>
    <row r="52" spans="1:8" ht="44.25" customHeight="1" x14ac:dyDescent="0.25">
      <c r="A52" s="7">
        <v>3.2</v>
      </c>
      <c r="B52" s="70" t="s">
        <v>40</v>
      </c>
      <c r="C52" s="71"/>
      <c r="D52" s="78" t="s">
        <v>13</v>
      </c>
      <c r="E52" s="71"/>
      <c r="F52" s="56"/>
      <c r="G52" s="39">
        <v>1</v>
      </c>
      <c r="H52" s="42">
        <f>(IF(ISNUMBER(F52),F52,0)*$G$52)</f>
        <v>0</v>
      </c>
    </row>
    <row r="53" spans="1:8" ht="47.25" customHeight="1" x14ac:dyDescent="0.25">
      <c r="A53" s="7">
        <v>3.3</v>
      </c>
      <c r="B53" s="70" t="s">
        <v>41</v>
      </c>
      <c r="C53" s="71"/>
      <c r="D53" s="78" t="s">
        <v>14</v>
      </c>
      <c r="E53" s="71"/>
      <c r="F53" s="56"/>
      <c r="G53" s="39">
        <v>1</v>
      </c>
      <c r="H53" s="42">
        <f>(IF(ISNUMBER(F53),F53,0)*$G$53)</f>
        <v>0</v>
      </c>
    </row>
    <row r="54" spans="1:8" ht="45.75" customHeight="1" x14ac:dyDescent="0.25">
      <c r="A54" s="7">
        <v>3.4</v>
      </c>
      <c r="B54" s="70" t="s">
        <v>42</v>
      </c>
      <c r="C54" s="71"/>
      <c r="D54" s="78" t="s">
        <v>52</v>
      </c>
      <c r="E54" s="71"/>
      <c r="F54" s="9"/>
      <c r="G54" s="39">
        <v>2</v>
      </c>
      <c r="H54" s="42">
        <f>(IF(ISNUMBER(F54),F54,0)*$G$54)</f>
        <v>0</v>
      </c>
    </row>
    <row r="55" spans="1:8" ht="39" customHeight="1" x14ac:dyDescent="0.25">
      <c r="A55" s="7">
        <v>3.5</v>
      </c>
      <c r="B55" s="70" t="s">
        <v>43</v>
      </c>
      <c r="C55" s="71"/>
      <c r="D55" s="78"/>
      <c r="E55" s="71"/>
      <c r="F55" s="9"/>
      <c r="G55" s="39">
        <v>2</v>
      </c>
      <c r="H55" s="42">
        <f>(IF(ISNUMBER(F55),F55,0)*$G$55)</f>
        <v>0</v>
      </c>
    </row>
    <row r="56" spans="1:8" ht="27.75" customHeight="1" x14ac:dyDescent="0.25">
      <c r="A56" s="81" t="s">
        <v>67</v>
      </c>
      <c r="B56" s="98"/>
      <c r="C56" s="98"/>
      <c r="D56" s="98"/>
      <c r="E56" s="98"/>
      <c r="F56" s="98"/>
      <c r="G56" s="120"/>
      <c r="H56" s="43">
        <f>SUM(H51:I55)</f>
        <v>0</v>
      </c>
    </row>
    <row r="57" spans="1:8" ht="24" customHeight="1" x14ac:dyDescent="0.25">
      <c r="A57" s="75" t="s">
        <v>81</v>
      </c>
      <c r="B57" s="76"/>
      <c r="C57" s="76"/>
      <c r="D57" s="76"/>
      <c r="E57" s="76"/>
      <c r="F57" s="76"/>
      <c r="G57" s="76"/>
      <c r="H57" s="77"/>
    </row>
    <row r="58" spans="1:8" ht="61.5" customHeight="1" x14ac:dyDescent="0.25">
      <c r="A58" s="7">
        <v>4.0999999999999996</v>
      </c>
      <c r="B58" s="72" t="s">
        <v>44</v>
      </c>
      <c r="C58" s="71"/>
      <c r="D58" s="103" t="s">
        <v>108</v>
      </c>
      <c r="E58" s="102"/>
      <c r="F58" s="56"/>
      <c r="G58" s="39">
        <v>1</v>
      </c>
      <c r="H58" s="42">
        <f>(IF(ISNUMBER(F58),F58,0)*$G$58)</f>
        <v>0</v>
      </c>
    </row>
    <row r="59" spans="1:8" ht="60" customHeight="1" x14ac:dyDescent="0.25">
      <c r="A59" s="7">
        <v>4.2</v>
      </c>
      <c r="B59" s="72" t="s">
        <v>45</v>
      </c>
      <c r="C59" s="71"/>
      <c r="D59" s="72" t="s">
        <v>49</v>
      </c>
      <c r="E59" s="71"/>
      <c r="F59" s="9"/>
      <c r="G59" s="39">
        <v>1</v>
      </c>
      <c r="H59" s="42">
        <f>(IF(ISNUMBER(F59),F59,0)*$G$59)</f>
        <v>0</v>
      </c>
    </row>
    <row r="60" spans="1:8" ht="38.25" customHeight="1" x14ac:dyDescent="0.25">
      <c r="A60" s="7">
        <v>4.3</v>
      </c>
      <c r="B60" s="101" t="s">
        <v>46</v>
      </c>
      <c r="C60" s="102"/>
      <c r="D60" s="78"/>
      <c r="E60" s="71"/>
      <c r="F60" s="9"/>
      <c r="G60" s="39">
        <v>1</v>
      </c>
      <c r="H60" s="42">
        <f>(IF(ISNUMBER(F60),F60,0)*$G$60)</f>
        <v>0</v>
      </c>
    </row>
    <row r="61" spans="1:8" ht="47.25" customHeight="1" x14ac:dyDescent="0.25">
      <c r="A61" s="7">
        <v>4.4000000000000004</v>
      </c>
      <c r="B61" s="72" t="s">
        <v>47</v>
      </c>
      <c r="C61" s="71"/>
      <c r="D61" s="78" t="s">
        <v>51</v>
      </c>
      <c r="E61" s="71"/>
      <c r="F61" s="9"/>
      <c r="G61" s="39">
        <v>3</v>
      </c>
      <c r="H61" s="42">
        <f>(IF(ISNUMBER(F61),F61,0)*$G$61)</f>
        <v>0</v>
      </c>
    </row>
    <row r="62" spans="1:8" ht="47.25" customHeight="1" x14ac:dyDescent="0.25">
      <c r="A62" s="8">
        <v>4.5</v>
      </c>
      <c r="B62" s="72" t="s">
        <v>48</v>
      </c>
      <c r="C62" s="71"/>
      <c r="D62" s="78" t="s">
        <v>50</v>
      </c>
      <c r="E62" s="71"/>
      <c r="F62" s="9"/>
      <c r="G62" s="39">
        <v>3</v>
      </c>
      <c r="H62" s="42">
        <f>(IF(ISNUMBER(F62),F62,0)*$G$62)</f>
        <v>0</v>
      </c>
    </row>
    <row r="63" spans="1:8" ht="22.5" customHeight="1" x14ac:dyDescent="0.25">
      <c r="A63" s="81" t="s">
        <v>96</v>
      </c>
      <c r="B63" s="98"/>
      <c r="C63" s="98"/>
      <c r="D63" s="98"/>
      <c r="E63" s="98"/>
      <c r="F63" s="98"/>
      <c r="G63" s="99"/>
      <c r="H63" s="43">
        <f>SUM(H58:H62)</f>
        <v>0</v>
      </c>
    </row>
    <row r="64" spans="1:8" ht="31.5" customHeight="1" x14ac:dyDescent="0.25">
      <c r="A64" s="95" t="s">
        <v>93</v>
      </c>
      <c r="B64" s="96"/>
      <c r="C64" s="96"/>
      <c r="D64" s="96"/>
      <c r="E64" s="96"/>
      <c r="F64" s="96"/>
      <c r="G64" s="97"/>
      <c r="H64" s="43">
        <f>H63+H56+H47+H40</f>
        <v>0</v>
      </c>
    </row>
    <row r="65" spans="1:8" ht="34.5" customHeight="1" x14ac:dyDescent="0.25">
      <c r="A65" s="116" t="s">
        <v>97</v>
      </c>
      <c r="B65" s="117"/>
      <c r="C65" s="117"/>
      <c r="D65" s="117"/>
      <c r="E65" s="117"/>
      <c r="F65" s="118"/>
      <c r="G65" s="119"/>
      <c r="H65" s="40">
        <f>((H63+H56+H47+H40)*H23)/1000</f>
        <v>0</v>
      </c>
    </row>
    <row r="67" spans="1:8" ht="12.75" hidden="1" customHeight="1" x14ac:dyDescent="0.25"/>
    <row r="68" spans="1:8" ht="12.75" hidden="1" customHeight="1" x14ac:dyDescent="0.25"/>
    <row r="69" spans="1:8" ht="12.75" hidden="1" customHeight="1" x14ac:dyDescent="0.25"/>
    <row r="70" spans="1:8" ht="12.75" hidden="1" customHeight="1" x14ac:dyDescent="0.25"/>
    <row r="71" spans="1:8" ht="12.75" hidden="1" customHeight="1" x14ac:dyDescent="0.25"/>
    <row r="72" spans="1:8" ht="12.75" hidden="1" customHeight="1" x14ac:dyDescent="0.25"/>
    <row r="73" spans="1:8" ht="12.75" hidden="1" customHeight="1" x14ac:dyDescent="0.25"/>
    <row r="74" spans="1:8" ht="12.75" hidden="1" customHeight="1" x14ac:dyDescent="0.25"/>
  </sheetData>
  <sheetProtection password="D3BA" sheet="1" objects="1" scenarios="1" selectLockedCells="1"/>
  <mergeCells count="97">
    <mergeCell ref="A3:C3"/>
    <mergeCell ref="D3:H3"/>
    <mergeCell ref="A12:C12"/>
    <mergeCell ref="D12:H12"/>
    <mergeCell ref="A14:H14"/>
    <mergeCell ref="A11:C11"/>
    <mergeCell ref="D11:H11"/>
    <mergeCell ref="A10:C10"/>
    <mergeCell ref="D10:H10"/>
    <mergeCell ref="A4:C4"/>
    <mergeCell ref="D4:H4"/>
    <mergeCell ref="A5:C5"/>
    <mergeCell ref="D5:H5"/>
    <mergeCell ref="A6:C6"/>
    <mergeCell ref="D6:H6"/>
    <mergeCell ref="A7:C7"/>
    <mergeCell ref="A23:F23"/>
    <mergeCell ref="D43:E43"/>
    <mergeCell ref="D44:E44"/>
    <mergeCell ref="D45:E45"/>
    <mergeCell ref="B43:C43"/>
    <mergeCell ref="B44:C44"/>
    <mergeCell ref="B45:C45"/>
    <mergeCell ref="D37:E37"/>
    <mergeCell ref="D38:E38"/>
    <mergeCell ref="D39:E39"/>
    <mergeCell ref="A32:D32"/>
    <mergeCell ref="E32:H32"/>
    <mergeCell ref="D36:E36"/>
    <mergeCell ref="C15:E15"/>
    <mergeCell ref="A65:G65"/>
    <mergeCell ref="A40:G40"/>
    <mergeCell ref="A47:G47"/>
    <mergeCell ref="A56:G56"/>
    <mergeCell ref="F15:H15"/>
    <mergeCell ref="D46:E46"/>
    <mergeCell ref="B42:C42"/>
    <mergeCell ref="A34:H34"/>
    <mergeCell ref="A41:H41"/>
    <mergeCell ref="B35:C35"/>
    <mergeCell ref="B36:C36"/>
    <mergeCell ref="B37:C37"/>
    <mergeCell ref="B38:C38"/>
    <mergeCell ref="B39:C39"/>
    <mergeCell ref="D35:E35"/>
    <mergeCell ref="A2:H2"/>
    <mergeCell ref="B54:C54"/>
    <mergeCell ref="B55:C55"/>
    <mergeCell ref="B61:C61"/>
    <mergeCell ref="D61:E61"/>
    <mergeCell ref="B60:C60"/>
    <mergeCell ref="D58:E58"/>
    <mergeCell ref="A24:H24"/>
    <mergeCell ref="C25:H25"/>
    <mergeCell ref="C26:H26"/>
    <mergeCell ref="B33:C33"/>
    <mergeCell ref="D33:E33"/>
    <mergeCell ref="C31:H31"/>
    <mergeCell ref="C30:H30"/>
    <mergeCell ref="B46:C46"/>
    <mergeCell ref="D42:E42"/>
    <mergeCell ref="A64:G64"/>
    <mergeCell ref="D60:E60"/>
    <mergeCell ref="B58:C58"/>
    <mergeCell ref="B59:C59"/>
    <mergeCell ref="D59:E59"/>
    <mergeCell ref="A63:G63"/>
    <mergeCell ref="D62:E62"/>
    <mergeCell ref="D49:E49"/>
    <mergeCell ref="B49:C49"/>
    <mergeCell ref="D51:E51"/>
    <mergeCell ref="D52:E52"/>
    <mergeCell ref="B51:C51"/>
    <mergeCell ref="B52:C52"/>
    <mergeCell ref="B53:C53"/>
    <mergeCell ref="B62:C62"/>
    <mergeCell ref="A15:B16"/>
    <mergeCell ref="A57:H57"/>
    <mergeCell ref="D54:E54"/>
    <mergeCell ref="D55:E55"/>
    <mergeCell ref="A21:B21"/>
    <mergeCell ref="A22:B22"/>
    <mergeCell ref="C27:H27"/>
    <mergeCell ref="C28:H28"/>
    <mergeCell ref="C29:H29"/>
    <mergeCell ref="A20:B20"/>
    <mergeCell ref="D53:E53"/>
    <mergeCell ref="A50:H50"/>
    <mergeCell ref="A48:D48"/>
    <mergeCell ref="E48:H48"/>
    <mergeCell ref="A13:C13"/>
    <mergeCell ref="D13:H13"/>
    <mergeCell ref="D7:H7"/>
    <mergeCell ref="A8:C8"/>
    <mergeCell ref="D8:H8"/>
    <mergeCell ref="A9:C9"/>
    <mergeCell ref="D9:H9"/>
  </mergeCells>
  <phoneticPr fontId="1" type="noConversion"/>
  <printOptions horizontalCentered="1"/>
  <pageMargins left="0.70621468926553677" right="0.70866141732283472" top="0.74803149606299213" bottom="0.74803149606299213" header="0.31496062992125984" footer="0.31496062992125984"/>
  <pageSetup paperSize="9" fitToHeight="4" orientation="portrait" r:id="rId1"/>
  <headerFooter>
    <oddHeader>&amp;L&amp;"Arial,Gras"&amp;11CENTRE DE JOUR&amp;C&amp;"Arial,Gras"&amp;12OLMIS&amp;R&amp;"Arial,Gras"&amp;P</oddHeader>
    <oddFooter>&amp;L   &amp;C&amp;9Version 2.0&amp;R&amp;9&amp;D</oddFooter>
  </headerFooter>
  <rowBreaks count="3" manualBreakCount="3">
    <brk id="23" max="7" man="1"/>
    <brk id="31" max="7" man="1"/>
    <brk id="4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17"/>
  <sheetViews>
    <sheetView zoomScaleNormal="100" zoomScaleSheetLayoutView="90" workbookViewId="0">
      <selection activeCell="C2" sqref="C2:E2"/>
    </sheetView>
  </sheetViews>
  <sheetFormatPr baseColWidth="10" defaultRowHeight="13.2" x14ac:dyDescent="0.25"/>
  <cols>
    <col min="1" max="2" width="11.33203125" customWidth="1"/>
    <col min="3" max="3" width="25.88671875" customWidth="1"/>
    <col min="4" max="4" width="21.6640625" customWidth="1"/>
    <col min="5" max="5" width="17" customWidth="1"/>
    <col min="6" max="6" width="0.6640625" hidden="1" customWidth="1"/>
    <col min="7" max="8" width="11.44140625" hidden="1" customWidth="1"/>
  </cols>
  <sheetData>
    <row r="1" spans="1:8" ht="41.25" customHeight="1" x14ac:dyDescent="0.25">
      <c r="A1" s="151" t="s">
        <v>102</v>
      </c>
      <c r="B1" s="152"/>
      <c r="C1" s="152"/>
      <c r="D1" s="153"/>
      <c r="E1" s="154"/>
    </row>
    <row r="2" spans="1:8" ht="21.75" customHeight="1" x14ac:dyDescent="0.25">
      <c r="A2" s="90" t="s">
        <v>27</v>
      </c>
      <c r="B2" s="88"/>
      <c r="C2" s="155">
        <f>'OLMIS Centre de jour '!D4</f>
        <v>0</v>
      </c>
      <c r="D2" s="155"/>
      <c r="E2" s="156"/>
      <c r="F2" s="41"/>
      <c r="G2" s="41"/>
      <c r="H2" s="41"/>
    </row>
    <row r="3" spans="1:8" ht="26.25" customHeight="1" x14ac:dyDescent="0.25">
      <c r="A3" s="159" t="s">
        <v>92</v>
      </c>
      <c r="B3" s="159"/>
      <c r="C3" s="159"/>
      <c r="D3" s="30"/>
      <c r="E3" s="31">
        <f>'OLMIS Centre de jour '!H23:H23</f>
        <v>0</v>
      </c>
    </row>
    <row r="4" spans="1:8" ht="44.25" customHeight="1" x14ac:dyDescent="0.25">
      <c r="A4" s="157" t="s">
        <v>97</v>
      </c>
      <c r="B4" s="157"/>
      <c r="C4" s="157"/>
      <c r="D4" s="158"/>
      <c r="E4" s="31">
        <f>'OLMIS Centre de jour '!H65</f>
        <v>0</v>
      </c>
    </row>
    <row r="5" spans="1:8" ht="69" customHeight="1" x14ac:dyDescent="0.25">
      <c r="A5" s="36" t="s">
        <v>66</v>
      </c>
      <c r="B5" s="36"/>
      <c r="C5" s="36"/>
      <c r="D5" s="53" t="s">
        <v>65</v>
      </c>
      <c r="E5" s="53" t="s">
        <v>98</v>
      </c>
    </row>
    <row r="6" spans="1:8" ht="16.5" customHeight="1" x14ac:dyDescent="0.25">
      <c r="A6" s="27"/>
      <c r="B6" s="27"/>
      <c r="C6" s="27"/>
      <c r="D6" s="28"/>
      <c r="E6" s="28"/>
    </row>
    <row r="7" spans="1:8" ht="15" x14ac:dyDescent="0.25">
      <c r="A7" s="150" t="s">
        <v>63</v>
      </c>
      <c r="B7" s="150"/>
      <c r="C7" s="150"/>
      <c r="D7" s="35">
        <f>'OLMIS Centre de jour '!H40</f>
        <v>0</v>
      </c>
      <c r="E7" s="34">
        <f>D7*E3/1000</f>
        <v>0</v>
      </c>
    </row>
    <row r="8" spans="1:8" ht="15" x14ac:dyDescent="0.25">
      <c r="A8" s="27"/>
      <c r="B8" s="27"/>
      <c r="C8" s="27"/>
      <c r="D8" s="35"/>
      <c r="E8" s="34"/>
    </row>
    <row r="9" spans="1:8" ht="15" x14ac:dyDescent="0.25">
      <c r="A9" s="150" t="s">
        <v>100</v>
      </c>
      <c r="B9" s="150"/>
      <c r="C9" s="150"/>
      <c r="D9" s="35">
        <f>'OLMIS Centre de jour '!H47</f>
        <v>0</v>
      </c>
      <c r="E9" s="34">
        <f>D9*E3/1000</f>
        <v>0</v>
      </c>
    </row>
    <row r="10" spans="1:8" ht="15" x14ac:dyDescent="0.25">
      <c r="A10" s="27"/>
      <c r="B10" s="29"/>
      <c r="C10" s="27"/>
      <c r="D10" s="35"/>
      <c r="E10" s="34"/>
    </row>
    <row r="11" spans="1:8" ht="15" x14ac:dyDescent="0.25">
      <c r="A11" s="150" t="s">
        <v>64</v>
      </c>
      <c r="B11" s="150"/>
      <c r="C11" s="150"/>
      <c r="D11" s="35">
        <f>'OLMIS Centre de jour '!H56</f>
        <v>0</v>
      </c>
      <c r="E11" s="34">
        <f>D11*E3/1000</f>
        <v>0</v>
      </c>
    </row>
    <row r="12" spans="1:8" ht="15" x14ac:dyDescent="0.25">
      <c r="A12" s="27"/>
      <c r="B12" s="27"/>
      <c r="C12" s="27"/>
      <c r="D12" s="35"/>
      <c r="E12" s="34"/>
    </row>
    <row r="13" spans="1:8" ht="15" x14ac:dyDescent="0.25">
      <c r="A13" s="150" t="s">
        <v>101</v>
      </c>
      <c r="B13" s="150"/>
      <c r="C13" s="150"/>
      <c r="D13" s="35">
        <f>'OLMIS Centre de jour '!H63</f>
        <v>0</v>
      </c>
      <c r="E13" s="34">
        <f>D13*E3/1000</f>
        <v>0</v>
      </c>
    </row>
    <row r="14" spans="1:8" ht="15" x14ac:dyDescent="0.25">
      <c r="A14" s="27"/>
      <c r="B14" s="27"/>
      <c r="C14" s="27"/>
      <c r="D14" s="35"/>
      <c r="E14" s="34"/>
    </row>
    <row r="15" spans="1:8" ht="31.5" customHeight="1" x14ac:dyDescent="0.25">
      <c r="A15" s="149" t="s">
        <v>94</v>
      </c>
      <c r="B15" s="149"/>
      <c r="C15" s="149"/>
      <c r="D15" s="35">
        <f>D7+D9+D11+D13</f>
        <v>0</v>
      </c>
      <c r="E15" s="34"/>
    </row>
    <row r="16" spans="1:8" ht="15" x14ac:dyDescent="0.25">
      <c r="A16" s="27"/>
      <c r="B16" s="27"/>
      <c r="C16" s="27"/>
      <c r="D16" s="27"/>
      <c r="E16" s="34"/>
    </row>
    <row r="17" spans="1:5" ht="30" customHeight="1" x14ac:dyDescent="0.25">
      <c r="A17" s="149" t="s">
        <v>99</v>
      </c>
      <c r="B17" s="149"/>
      <c r="C17" s="149"/>
      <c r="E17" s="34">
        <f>E7+E9+E11+E13</f>
        <v>0</v>
      </c>
    </row>
  </sheetData>
  <sheetProtection password="D7BA" sheet="1" objects="1" scenarios="1" selectLockedCells="1"/>
  <mergeCells count="11">
    <mergeCell ref="A15:C15"/>
    <mergeCell ref="A17:C17"/>
    <mergeCell ref="A9:C9"/>
    <mergeCell ref="A1:E1"/>
    <mergeCell ref="A2:B2"/>
    <mergeCell ref="C2:E2"/>
    <mergeCell ref="A4:D4"/>
    <mergeCell ref="A3:C3"/>
    <mergeCell ref="A7:C7"/>
    <mergeCell ref="A13:C13"/>
    <mergeCell ref="A11:C11"/>
  </mergeCells>
  <pageMargins left="0.84375" right="0.7" top="0.78740157499999996" bottom="0.78740157499999996" header="0.3" footer="0.3"/>
  <pageSetup paperSize="9" orientation="portrait" verticalDpi="0" r:id="rId1"/>
  <headerFooter>
    <oddHeader>&amp;L&amp;"Arial,Gras"&amp;12CENTRE DE JOUR&amp;C&amp;"Arial,Gras"&amp;12OLMIS&amp;R&amp;"Arial,Gras"&amp;12RECAP</oddHeader>
    <oddFooter>&amp;CVersion 2.0&amp;R&amp;D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OLMIS Centre de jour </vt:lpstr>
      <vt:lpstr>RECAP</vt:lpstr>
      <vt:lpstr>'OLMIS Centre de jour '!Druckbereich</vt:lpstr>
    </vt:vector>
  </TitlesOfParts>
  <Company>Fondation St-Louis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Bourquenoud</dc:creator>
  <cp:lastModifiedBy>Piller Andreas</cp:lastModifiedBy>
  <cp:lastPrinted>2012-08-23T16:30:03Z</cp:lastPrinted>
  <dcterms:created xsi:type="dcterms:W3CDTF">2005-02-28T06:38:01Z</dcterms:created>
  <dcterms:modified xsi:type="dcterms:W3CDTF">2019-01-31T06:18:01Z</dcterms:modified>
</cp:coreProperties>
</file>