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C:\Users\MazottiB\Desktop\"/>
    </mc:Choice>
  </mc:AlternateContent>
  <xr:revisionPtr revIDLastSave="0" documentId="13_ncr:1_{F31BCCD4-32F9-4E57-AA1B-9BD5387F1C73}" xr6:coauthVersionLast="47" xr6:coauthVersionMax="47" xr10:uidLastSave="{00000000-0000-0000-0000-000000000000}"/>
  <bookViews>
    <workbookView xWindow="28680" yWindow="-120" windowWidth="29040" windowHeight="15840" tabRatio="674" xr2:uid="{00000000-000D-0000-FFFF-FFFF00000000}"/>
  </bookViews>
  <sheets>
    <sheet name="Contrat" sheetId="1" r:id="rId1"/>
    <sheet name="Annexe contrat" sheetId="33" r:id="rId2"/>
    <sheet name="Décompte intermédiaire" sheetId="36" r:id="rId3"/>
    <sheet name="Annexe décompte intermédiaire" sheetId="26" r:id="rId4"/>
    <sheet name="Décompte final" sheetId="40" r:id="rId5"/>
    <sheet name="Annexe décompte final" sheetId="39" r:id="rId6"/>
    <sheet name="INTITULES" sheetId="35" state="hidden" r:id="rId7"/>
    <sheet name="MATRICE_SUBV" sheetId="34" state="hidden" r:id="rId8"/>
  </sheets>
  <definedNames>
    <definedName name="_xlnm.Print_Area" localSheetId="0">Contrat!$A$1:$J$132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 i="1" l="1"/>
  <c r="G91" i="1" l="1"/>
  <c r="H87" i="1" s="1"/>
  <c r="H89" i="1" l="1"/>
  <c r="H88" i="1"/>
  <c r="H90" i="1"/>
  <c r="C54" i="1"/>
  <c r="C53" i="1"/>
  <c r="J88" i="1" l="1"/>
  <c r="J89" i="1" s="1"/>
  <c r="J90" i="1" s="1"/>
  <c r="I90" i="1" l="1"/>
  <c r="I89" i="1"/>
  <c r="I88" i="1"/>
  <c r="I87" i="1"/>
  <c r="I91" i="1" l="1"/>
  <c r="H6" i="40"/>
  <c r="H5" i="40"/>
  <c r="H4" i="40"/>
  <c r="A5" i="40"/>
  <c r="A5" i="36"/>
  <c r="H6" i="36"/>
  <c r="H5" i="36"/>
  <c r="H4" i="36"/>
  <c r="H91" i="1" l="1"/>
  <c r="L45" i="39" l="1"/>
  <c r="M45" i="39" s="1"/>
  <c r="L44" i="39"/>
  <c r="M44" i="39" s="1"/>
  <c r="L43" i="39"/>
  <c r="M43" i="39" s="1"/>
  <c r="L42" i="39"/>
  <c r="M42" i="39" s="1"/>
  <c r="L41" i="39"/>
  <c r="M41" i="39" s="1"/>
  <c r="L40" i="39"/>
  <c r="M40" i="39" s="1"/>
  <c r="L39" i="39"/>
  <c r="M39" i="39" s="1"/>
  <c r="L38" i="39"/>
  <c r="M38" i="39" s="1"/>
  <c r="L37" i="39"/>
  <c r="M37" i="39" s="1"/>
  <c r="L36" i="39"/>
  <c r="M36" i="39" s="1"/>
  <c r="L35" i="39"/>
  <c r="M35" i="39" s="1"/>
  <c r="L34" i="39"/>
  <c r="M34" i="39" s="1"/>
  <c r="L33" i="39"/>
  <c r="M33" i="39" s="1"/>
  <c r="L32" i="39"/>
  <c r="M32" i="39" s="1"/>
  <c r="L31" i="39"/>
  <c r="M31" i="39" s="1"/>
  <c r="L30" i="39"/>
  <c r="M30" i="39" s="1"/>
  <c r="L29" i="39"/>
  <c r="M29" i="39" s="1"/>
  <c r="L28" i="39"/>
  <c r="M28" i="39" s="1"/>
  <c r="L27" i="39"/>
  <c r="M27" i="39" s="1"/>
  <c r="L26" i="39"/>
  <c r="M26" i="39" s="1"/>
  <c r="L25" i="39"/>
  <c r="M25" i="39" s="1"/>
  <c r="L24" i="39"/>
  <c r="M24" i="39" s="1"/>
  <c r="L23" i="39"/>
  <c r="M23" i="39" s="1"/>
  <c r="L22" i="39"/>
  <c r="M22" i="39" s="1"/>
  <c r="M21" i="39"/>
  <c r="L21" i="39"/>
  <c r="L20" i="39"/>
  <c r="M20" i="39" s="1"/>
  <c r="L19" i="39"/>
  <c r="M19" i="39" s="1"/>
  <c r="L18" i="39"/>
  <c r="M18" i="39" s="1"/>
  <c r="L17" i="39"/>
  <c r="M17" i="39" s="1"/>
  <c r="L16" i="39"/>
  <c r="M16" i="39" s="1"/>
  <c r="L15" i="39"/>
  <c r="M15" i="39" s="1"/>
  <c r="L14" i="39"/>
  <c r="M14" i="39" s="1"/>
  <c r="L13" i="39"/>
  <c r="M13" i="39" s="1"/>
  <c r="L12" i="39"/>
  <c r="M12" i="39" s="1"/>
  <c r="L11" i="39"/>
  <c r="M11" i="39" s="1"/>
  <c r="L10" i="39"/>
  <c r="M10" i="39" s="1"/>
  <c r="L9" i="39"/>
  <c r="M9" i="39" s="1"/>
  <c r="L8" i="39"/>
  <c r="M8" i="39" s="1"/>
  <c r="L7" i="39"/>
  <c r="M7" i="39" s="1"/>
  <c r="L6" i="39"/>
  <c r="M6" i="39" s="1"/>
  <c r="K45" i="33"/>
  <c r="L45" i="33" s="1"/>
  <c r="K44" i="33"/>
  <c r="L44" i="33" s="1"/>
  <c r="K43" i="33"/>
  <c r="L43" i="33" s="1"/>
  <c r="K42" i="33"/>
  <c r="L42" i="33" s="1"/>
  <c r="K41" i="33"/>
  <c r="L41" i="33" s="1"/>
  <c r="K40" i="33"/>
  <c r="L40" i="33" s="1"/>
  <c r="K39" i="33"/>
  <c r="L39" i="33" s="1"/>
  <c r="K38" i="33"/>
  <c r="L38" i="33" s="1"/>
  <c r="K37" i="33"/>
  <c r="L37" i="33" s="1"/>
  <c r="K36" i="33"/>
  <c r="L36" i="33" s="1"/>
  <c r="K35" i="33"/>
  <c r="L35" i="33" s="1"/>
  <c r="K34" i="33"/>
  <c r="L34" i="33" s="1"/>
  <c r="K33" i="33"/>
  <c r="L33" i="33" s="1"/>
  <c r="K32" i="33"/>
  <c r="L32" i="33" s="1"/>
  <c r="K31" i="33"/>
  <c r="L31" i="33" s="1"/>
  <c r="K30" i="33"/>
  <c r="L30" i="33" s="1"/>
  <c r="K29" i="33"/>
  <c r="L29" i="33" s="1"/>
  <c r="K28" i="33"/>
  <c r="L28" i="33" s="1"/>
  <c r="K27" i="33"/>
  <c r="L27" i="33" s="1"/>
  <c r="K26" i="33"/>
  <c r="L26" i="33" s="1"/>
  <c r="K25" i="33"/>
  <c r="L25" i="33" s="1"/>
  <c r="K24" i="33"/>
  <c r="L24" i="33" s="1"/>
  <c r="K23" i="33"/>
  <c r="L23" i="33" s="1"/>
  <c r="K22" i="33"/>
  <c r="L22" i="33" s="1"/>
  <c r="K21" i="33"/>
  <c r="L21" i="33" s="1"/>
  <c r="K20" i="33"/>
  <c r="L20" i="33" s="1"/>
  <c r="K19" i="33"/>
  <c r="L19" i="33" s="1"/>
  <c r="K18" i="33"/>
  <c r="L18" i="33" s="1"/>
  <c r="K17" i="33"/>
  <c r="L17" i="33" s="1"/>
  <c r="K16" i="33"/>
  <c r="L16" i="33" s="1"/>
  <c r="K15" i="33"/>
  <c r="L15" i="33" s="1"/>
  <c r="K14" i="33"/>
  <c r="L14" i="33" s="1"/>
  <c r="K13" i="33"/>
  <c r="L13" i="33" s="1"/>
  <c r="K12" i="33"/>
  <c r="L12" i="33" s="1"/>
  <c r="K11" i="33"/>
  <c r="L11" i="33" s="1"/>
  <c r="K10" i="33"/>
  <c r="L10" i="33" s="1"/>
  <c r="K9" i="33"/>
  <c r="L9" i="33" s="1"/>
  <c r="K8" i="33"/>
  <c r="L8" i="33" s="1"/>
  <c r="K7" i="33"/>
  <c r="L7" i="33" s="1"/>
  <c r="K6" i="33"/>
  <c r="L6" i="33" s="1"/>
  <c r="G43" i="33"/>
  <c r="H43" i="33" s="1"/>
  <c r="I43" i="33" s="1"/>
  <c r="G6" i="33"/>
  <c r="H6" i="33" s="1"/>
  <c r="G7" i="33"/>
  <c r="H7" i="33" s="1"/>
  <c r="G8" i="33"/>
  <c r="H8" i="33" s="1"/>
  <c r="G9" i="33"/>
  <c r="H9" i="33" s="1"/>
  <c r="G10" i="33"/>
  <c r="H10" i="33" s="1"/>
  <c r="G11" i="33"/>
  <c r="H11" i="33" s="1"/>
  <c r="G12" i="33"/>
  <c r="H12" i="33" s="1"/>
  <c r="G13" i="33"/>
  <c r="H13" i="33" s="1"/>
  <c r="G14" i="33"/>
  <c r="H14" i="33" s="1"/>
  <c r="G15" i="33"/>
  <c r="H15" i="33" s="1"/>
  <c r="G16" i="33"/>
  <c r="H16" i="33" s="1"/>
  <c r="G17" i="33"/>
  <c r="H17" i="33" s="1"/>
  <c r="G18" i="33"/>
  <c r="H18" i="33" s="1"/>
  <c r="G19" i="33"/>
  <c r="H19" i="33" s="1"/>
  <c r="G20" i="33"/>
  <c r="H20" i="33" s="1"/>
  <c r="G21" i="33"/>
  <c r="H21" i="33" s="1"/>
  <c r="G22" i="33"/>
  <c r="H22" i="33" s="1"/>
  <c r="G23" i="33"/>
  <c r="H23" i="33" s="1"/>
  <c r="G24" i="33"/>
  <c r="G25" i="33"/>
  <c r="H25" i="33" s="1"/>
  <c r="G26" i="33"/>
  <c r="H26" i="33" s="1"/>
  <c r="G27" i="33"/>
  <c r="H27" i="33" s="1"/>
  <c r="G28" i="33"/>
  <c r="H28" i="33" s="1"/>
  <c r="G29" i="33"/>
  <c r="H29" i="33" s="1"/>
  <c r="G30" i="33"/>
  <c r="H30" i="33" s="1"/>
  <c r="G31" i="33"/>
  <c r="H31" i="33" s="1"/>
  <c r="G32" i="33"/>
  <c r="G33" i="33"/>
  <c r="G34" i="33"/>
  <c r="H34" i="33" s="1"/>
  <c r="G35" i="33"/>
  <c r="H35" i="33" s="1"/>
  <c r="G36" i="33"/>
  <c r="H36" i="33" s="1"/>
  <c r="G37" i="33"/>
  <c r="H37" i="33" s="1"/>
  <c r="G38" i="33"/>
  <c r="H38" i="33" s="1"/>
  <c r="G39" i="33"/>
  <c r="H39" i="33" s="1"/>
  <c r="G40" i="33"/>
  <c r="G41" i="33"/>
  <c r="H41" i="33" s="1"/>
  <c r="G42" i="33"/>
  <c r="H42" i="33" s="1"/>
  <c r="G44" i="33"/>
  <c r="H44" i="33" s="1"/>
  <c r="G45" i="33"/>
  <c r="H45" i="33" s="1"/>
  <c r="H33" i="33"/>
  <c r="M46" i="39" l="1"/>
  <c r="M43" i="33"/>
  <c r="H24" i="33"/>
  <c r="I24" i="33" s="1"/>
  <c r="M24" i="33" s="1"/>
  <c r="H32" i="33"/>
  <c r="I32" i="33" s="1"/>
  <c r="M32" i="33" s="1"/>
  <c r="H40" i="33"/>
  <c r="I40" i="33" s="1"/>
  <c r="M40" i="33" s="1"/>
  <c r="I7" i="33"/>
  <c r="M7" i="33" s="1"/>
  <c r="I8" i="33"/>
  <c r="M8" i="33" s="1"/>
  <c r="I9" i="33"/>
  <c r="M9" i="33" s="1"/>
  <c r="I10" i="33"/>
  <c r="M10" i="33" s="1"/>
  <c r="I11" i="33"/>
  <c r="M11" i="33" s="1"/>
  <c r="I12" i="33"/>
  <c r="M12" i="33" s="1"/>
  <c r="I13" i="33"/>
  <c r="M13" i="33" s="1"/>
  <c r="I14" i="33"/>
  <c r="M14" i="33" s="1"/>
  <c r="I15" i="33"/>
  <c r="M15" i="33" s="1"/>
  <c r="I16" i="33"/>
  <c r="M16" i="33" s="1"/>
  <c r="I17" i="33"/>
  <c r="M17" i="33" s="1"/>
  <c r="I18" i="33"/>
  <c r="M18" i="33" s="1"/>
  <c r="I19" i="33"/>
  <c r="M19" i="33" s="1"/>
  <c r="I20" i="33"/>
  <c r="M20" i="33" s="1"/>
  <c r="I21" i="33"/>
  <c r="M21" i="33" s="1"/>
  <c r="I22" i="33"/>
  <c r="M22" i="33" s="1"/>
  <c r="I23" i="33"/>
  <c r="M23" i="33" s="1"/>
  <c r="I25" i="33"/>
  <c r="M25" i="33" s="1"/>
  <c r="I26" i="33"/>
  <c r="M26" i="33" s="1"/>
  <c r="I27" i="33"/>
  <c r="M27" i="33" s="1"/>
  <c r="I28" i="33"/>
  <c r="M28" i="33" s="1"/>
  <c r="I29" i="33"/>
  <c r="M29" i="33" s="1"/>
  <c r="I30" i="33"/>
  <c r="M30" i="33" s="1"/>
  <c r="I31" i="33"/>
  <c r="M31" i="33" s="1"/>
  <c r="I33" i="33"/>
  <c r="M33" i="33" s="1"/>
  <c r="I34" i="33"/>
  <c r="M34" i="33" s="1"/>
  <c r="I35" i="33"/>
  <c r="M35" i="33" s="1"/>
  <c r="I36" i="33"/>
  <c r="M36" i="33" s="1"/>
  <c r="I37" i="33"/>
  <c r="M37" i="33" s="1"/>
  <c r="I38" i="33"/>
  <c r="M38" i="33" s="1"/>
  <c r="I39" i="33"/>
  <c r="M39" i="33" s="1"/>
  <c r="I41" i="33"/>
  <c r="M41" i="33" s="1"/>
  <c r="I42" i="33"/>
  <c r="M42" i="33" s="1"/>
  <c r="I44" i="33"/>
  <c r="M44" i="33" s="1"/>
  <c r="I45" i="33"/>
  <c r="M45" i="33" s="1"/>
  <c r="L46" i="33" l="1"/>
  <c r="G55" i="1"/>
  <c r="F55" i="1"/>
  <c r="E55" i="1"/>
  <c r="G54" i="1"/>
  <c r="F54" i="1"/>
  <c r="E54" i="1"/>
  <c r="G53" i="1"/>
  <c r="F53" i="1"/>
  <c r="E53" i="1"/>
  <c r="G52" i="1"/>
  <c r="F52" i="1"/>
  <c r="E52" i="1"/>
  <c r="F19" i="40" l="1"/>
  <c r="K46" i="39"/>
  <c r="C46" i="39"/>
  <c r="F13" i="40" s="1"/>
  <c r="H45" i="39"/>
  <c r="I45" i="39" s="1"/>
  <c r="J45" i="39" s="1"/>
  <c r="N45" i="39" s="1"/>
  <c r="H44" i="39"/>
  <c r="I44" i="39" s="1"/>
  <c r="J44" i="39" s="1"/>
  <c r="N44" i="39" s="1"/>
  <c r="H43" i="39"/>
  <c r="I43" i="39" s="1"/>
  <c r="J43" i="39" s="1"/>
  <c r="N43" i="39" s="1"/>
  <c r="H42" i="39"/>
  <c r="I42" i="39" s="1"/>
  <c r="J42" i="39" s="1"/>
  <c r="N42" i="39" s="1"/>
  <c r="H41" i="39"/>
  <c r="I41" i="39" s="1"/>
  <c r="J41" i="39" s="1"/>
  <c r="N41" i="39" s="1"/>
  <c r="H40" i="39"/>
  <c r="I40" i="39" s="1"/>
  <c r="J40" i="39" s="1"/>
  <c r="N40" i="39" s="1"/>
  <c r="H39" i="39"/>
  <c r="I39" i="39" s="1"/>
  <c r="J39" i="39" s="1"/>
  <c r="N39" i="39" s="1"/>
  <c r="H38" i="39"/>
  <c r="I38" i="39" s="1"/>
  <c r="J38" i="39" s="1"/>
  <c r="N38" i="39" s="1"/>
  <c r="I37" i="39"/>
  <c r="J37" i="39" s="1"/>
  <c r="N37" i="39" s="1"/>
  <c r="H37" i="39"/>
  <c r="H36" i="39"/>
  <c r="I36" i="39" s="1"/>
  <c r="J36" i="39" s="1"/>
  <c r="N36" i="39" s="1"/>
  <c r="H35" i="39"/>
  <c r="I35" i="39" s="1"/>
  <c r="J35" i="39" s="1"/>
  <c r="N35" i="39" s="1"/>
  <c r="H34" i="39"/>
  <c r="I34" i="39" s="1"/>
  <c r="J34" i="39" s="1"/>
  <c r="N34" i="39" s="1"/>
  <c r="H33" i="39"/>
  <c r="I33" i="39" s="1"/>
  <c r="J33" i="39" s="1"/>
  <c r="N33" i="39" s="1"/>
  <c r="H32" i="39"/>
  <c r="I32" i="39" s="1"/>
  <c r="J32" i="39" s="1"/>
  <c r="N32" i="39" s="1"/>
  <c r="H31" i="39"/>
  <c r="I31" i="39" s="1"/>
  <c r="J31" i="39" s="1"/>
  <c r="N31" i="39" s="1"/>
  <c r="H30" i="39"/>
  <c r="I30" i="39" s="1"/>
  <c r="J30" i="39" s="1"/>
  <c r="N30" i="39" s="1"/>
  <c r="H29" i="39"/>
  <c r="I29" i="39" s="1"/>
  <c r="J29" i="39" s="1"/>
  <c r="N29" i="39" s="1"/>
  <c r="H28" i="39"/>
  <c r="I28" i="39" s="1"/>
  <c r="J28" i="39" s="1"/>
  <c r="N28" i="39" s="1"/>
  <c r="H27" i="39"/>
  <c r="I27" i="39" s="1"/>
  <c r="J27" i="39" s="1"/>
  <c r="N27" i="39" s="1"/>
  <c r="H26" i="39"/>
  <c r="I26" i="39" s="1"/>
  <c r="J26" i="39" s="1"/>
  <c r="N26" i="39" s="1"/>
  <c r="H25" i="39"/>
  <c r="I25" i="39" s="1"/>
  <c r="J25" i="39" s="1"/>
  <c r="N25" i="39" s="1"/>
  <c r="H24" i="39"/>
  <c r="I24" i="39" s="1"/>
  <c r="J24" i="39" s="1"/>
  <c r="N24" i="39" s="1"/>
  <c r="H23" i="39"/>
  <c r="I23" i="39" s="1"/>
  <c r="J23" i="39" s="1"/>
  <c r="N23" i="39" s="1"/>
  <c r="H22" i="39"/>
  <c r="I22" i="39" s="1"/>
  <c r="J22" i="39" s="1"/>
  <c r="N22" i="39" s="1"/>
  <c r="H21" i="39"/>
  <c r="I21" i="39" s="1"/>
  <c r="J21" i="39" s="1"/>
  <c r="N21" i="39" s="1"/>
  <c r="H20" i="39"/>
  <c r="I20" i="39" s="1"/>
  <c r="J20" i="39" s="1"/>
  <c r="N20" i="39" s="1"/>
  <c r="H19" i="39"/>
  <c r="I19" i="39" s="1"/>
  <c r="J19" i="39" s="1"/>
  <c r="N19" i="39" s="1"/>
  <c r="H18" i="39"/>
  <c r="I18" i="39" s="1"/>
  <c r="J18" i="39" s="1"/>
  <c r="N18" i="39" s="1"/>
  <c r="H17" i="39"/>
  <c r="I17" i="39" s="1"/>
  <c r="J17" i="39" s="1"/>
  <c r="N17" i="39" s="1"/>
  <c r="H16" i="39"/>
  <c r="I16" i="39" s="1"/>
  <c r="J16" i="39" s="1"/>
  <c r="N16" i="39" s="1"/>
  <c r="H15" i="39"/>
  <c r="I15" i="39" s="1"/>
  <c r="J15" i="39" s="1"/>
  <c r="N15" i="39" s="1"/>
  <c r="H14" i="39"/>
  <c r="I14" i="39" s="1"/>
  <c r="J14" i="39" s="1"/>
  <c r="N14" i="39" s="1"/>
  <c r="H13" i="39"/>
  <c r="I13" i="39" s="1"/>
  <c r="J13" i="39" s="1"/>
  <c r="N13" i="39" s="1"/>
  <c r="H12" i="39"/>
  <c r="I12" i="39" s="1"/>
  <c r="J12" i="39" s="1"/>
  <c r="N12" i="39" s="1"/>
  <c r="H11" i="39"/>
  <c r="I11" i="39" s="1"/>
  <c r="J11" i="39" s="1"/>
  <c r="N11" i="39" s="1"/>
  <c r="H10" i="39"/>
  <c r="H9" i="39"/>
  <c r="H8" i="39"/>
  <c r="H7" i="39"/>
  <c r="H6" i="39"/>
  <c r="I6" i="33"/>
  <c r="M6" i="33" s="1"/>
  <c r="D55" i="1" l="1"/>
  <c r="D54" i="1"/>
  <c r="D53" i="1"/>
  <c r="D52" i="1"/>
  <c r="C52" i="1"/>
  <c r="C55" i="1"/>
  <c r="I10" i="39"/>
  <c r="J10" i="39" s="1"/>
  <c r="N10" i="39" s="1"/>
  <c r="G37" i="40"/>
  <c r="G36" i="40"/>
  <c r="G34" i="40"/>
  <c r="G35" i="40"/>
  <c r="F36" i="40"/>
  <c r="F35" i="40"/>
  <c r="F37" i="40"/>
  <c r="F34" i="40"/>
  <c r="I9" i="39"/>
  <c r="J9" i="39" s="1"/>
  <c r="N9" i="39" s="1"/>
  <c r="I8" i="39"/>
  <c r="J8" i="39" s="1"/>
  <c r="N8" i="39" s="1"/>
  <c r="E35" i="40"/>
  <c r="E36" i="40"/>
  <c r="E34" i="40"/>
  <c r="E37" i="40"/>
  <c r="I7" i="39"/>
  <c r="J7" i="39" s="1"/>
  <c r="N7" i="39" s="1"/>
  <c r="D37" i="40"/>
  <c r="D35" i="40"/>
  <c r="D36" i="40"/>
  <c r="D34" i="40"/>
  <c r="I6" i="39"/>
  <c r="J6" i="39" s="1"/>
  <c r="N6" i="39" s="1"/>
  <c r="C37" i="40"/>
  <c r="C36" i="40"/>
  <c r="C35" i="40"/>
  <c r="C34" i="40"/>
  <c r="D19" i="26"/>
  <c r="F22" i="36"/>
  <c r="J46" i="39" l="1"/>
  <c r="N46" i="39"/>
  <c r="F29" i="40" s="1"/>
  <c r="J46" i="33"/>
  <c r="E41" i="1" s="1"/>
  <c r="B46" i="33"/>
  <c r="F22" i="40" l="1"/>
  <c r="I43" i="1"/>
  <c r="I42" i="1"/>
  <c r="I41" i="1"/>
  <c r="E38" i="1"/>
  <c r="E39" i="1" s="1"/>
  <c r="I46" i="33"/>
  <c r="M46" i="33" l="1"/>
  <c r="I39" i="1" l="1"/>
  <c r="F12" i="36" l="1"/>
  <c r="F25" i="36" s="1"/>
  <c r="F28"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Mazotti Benoît</author>
  </authors>
  <commentList>
    <comment ref="A5" authorId="0" shapeId="0" xr:uid="{00000000-0006-0000-0100-000001000000}">
      <text>
        <r>
          <rPr>
            <b/>
            <sz val="9"/>
            <color indexed="81"/>
            <rFont val="Tahoma"/>
            <family val="2"/>
          </rPr>
          <t xml:space="preserve">Source Data:
</t>
        </r>
        <r>
          <rPr>
            <sz val="9"/>
            <color indexed="81"/>
            <rFont val="Tahoma"/>
            <family val="2"/>
          </rPr>
          <t>SIG via Forestier de triage</t>
        </r>
      </text>
    </comment>
    <comment ref="B5" authorId="0" shapeId="0" xr:uid="{00000000-0006-0000-0100-000002000000}">
      <text>
        <r>
          <rPr>
            <b/>
            <sz val="9"/>
            <color indexed="81"/>
            <rFont val="Tahoma"/>
            <family val="2"/>
          </rPr>
          <t xml:space="preserve">Source Data:
</t>
        </r>
        <r>
          <rPr>
            <sz val="9"/>
            <color indexed="81"/>
            <rFont val="Tahoma"/>
            <family val="2"/>
          </rPr>
          <t>Prédéfini via SIG par la centrale SFN</t>
        </r>
      </text>
    </comment>
    <comment ref="C5" authorId="0" shapeId="0" xr:uid="{00000000-0006-0000-0100-000003000000}">
      <text>
        <r>
          <rPr>
            <b/>
            <sz val="9"/>
            <color indexed="81"/>
            <rFont val="Tahoma"/>
            <family val="2"/>
          </rPr>
          <t>Source Data:</t>
        </r>
        <r>
          <rPr>
            <sz val="9"/>
            <color indexed="81"/>
            <rFont val="Tahoma"/>
            <family val="2"/>
          </rPr>
          <t xml:space="preserve">
Prédéfini via SIG par la centrale SFN</t>
        </r>
      </text>
    </comment>
    <comment ref="D5" authorId="0" shapeId="0" xr:uid="{00000000-0006-0000-0100-000004000000}">
      <text>
        <r>
          <rPr>
            <b/>
            <sz val="9"/>
            <color indexed="81"/>
            <rFont val="Tahoma"/>
            <family val="2"/>
          </rPr>
          <t xml:space="preserve">Source Data:
</t>
        </r>
        <r>
          <rPr>
            <sz val="9"/>
            <color indexed="81"/>
            <rFont val="Tahoma"/>
            <family val="2"/>
          </rPr>
          <t>Prédéfini via SIG par la centrale SFN.</t>
        </r>
      </text>
    </comment>
    <comment ref="E5" authorId="0" shapeId="0" xr:uid="{00000000-0006-0000-0100-000005000000}">
      <text>
        <r>
          <rPr>
            <b/>
            <sz val="9"/>
            <color indexed="81"/>
            <rFont val="Tahoma"/>
            <family val="2"/>
          </rPr>
          <t xml:space="preserve">Source Data:
</t>
        </r>
        <r>
          <rPr>
            <sz val="9"/>
            <color indexed="81"/>
            <rFont val="Tahoma"/>
            <family val="2"/>
          </rPr>
          <t>Pré-défini par la centrale SFN.
Peut-être modifié par le forestier (cf. directive)</t>
        </r>
      </text>
    </comment>
    <comment ref="F5" authorId="0" shapeId="0" xr:uid="{00000000-0006-0000-0100-000006000000}">
      <text>
        <r>
          <rPr>
            <b/>
            <sz val="9"/>
            <color indexed="81"/>
            <rFont val="Tahoma"/>
            <family val="2"/>
          </rPr>
          <t xml:space="preserve">Source Data:
</t>
        </r>
        <r>
          <rPr>
            <sz val="9"/>
            <color indexed="81"/>
            <rFont val="Tahoma"/>
            <family val="2"/>
          </rPr>
          <t>A définir par le forestier</t>
        </r>
      </text>
    </comment>
    <comment ref="G5" authorId="0" shapeId="0" xr:uid="{00000000-0006-0000-0100-000007000000}">
      <text>
        <r>
          <rPr>
            <b/>
            <sz val="9"/>
            <color indexed="81"/>
            <rFont val="Tahoma"/>
            <family val="2"/>
          </rPr>
          <t xml:space="preserve">Source Data:
</t>
        </r>
        <r>
          <rPr>
            <sz val="9"/>
            <color indexed="81"/>
            <rFont val="Tahoma"/>
            <family val="2"/>
          </rPr>
          <t>Automatique - formule</t>
        </r>
      </text>
    </comment>
    <comment ref="H5" authorId="0" shapeId="0" xr:uid="{00000000-0006-0000-0100-000008000000}">
      <text>
        <r>
          <rPr>
            <b/>
            <sz val="9"/>
            <color indexed="81"/>
            <rFont val="Tahoma"/>
            <family val="2"/>
          </rPr>
          <t xml:space="preserve">Source Data:
</t>
        </r>
        <r>
          <rPr>
            <sz val="9"/>
            <color indexed="81"/>
            <rFont val="Tahoma"/>
            <family val="2"/>
          </rPr>
          <t>Automatique - formule</t>
        </r>
      </text>
    </comment>
    <comment ref="I5" authorId="0" shapeId="0" xr:uid="{00000000-0006-0000-0100-000009000000}">
      <text>
        <r>
          <rPr>
            <b/>
            <sz val="9"/>
            <color indexed="81"/>
            <rFont val="Tahoma"/>
            <family val="2"/>
          </rPr>
          <t xml:space="preserve">Source Data:
</t>
        </r>
        <r>
          <rPr>
            <sz val="9"/>
            <color indexed="81"/>
            <rFont val="Tahoma"/>
            <family val="2"/>
          </rPr>
          <t>Automatique - formule</t>
        </r>
      </text>
    </comment>
    <comment ref="J5" authorId="0" shapeId="0" xr:uid="{00000000-0006-0000-0100-00000A000000}">
      <text>
        <r>
          <rPr>
            <b/>
            <sz val="9"/>
            <color indexed="81"/>
            <rFont val="Tahoma"/>
            <family val="2"/>
          </rPr>
          <t xml:space="preserve">Source Data:
</t>
        </r>
        <r>
          <rPr>
            <sz val="9"/>
            <color indexed="81"/>
            <rFont val="Tahoma"/>
            <family val="2"/>
          </rPr>
          <t>A définir par le forestier</t>
        </r>
      </text>
    </comment>
    <comment ref="K5" authorId="0" shapeId="0" xr:uid="{00000000-0006-0000-0100-00000B000000}">
      <text>
        <r>
          <rPr>
            <b/>
            <sz val="9"/>
            <color indexed="81"/>
            <rFont val="Tahoma"/>
            <family val="2"/>
          </rPr>
          <t xml:space="preserve">Source Data:
</t>
        </r>
        <r>
          <rPr>
            <sz val="9"/>
            <color indexed="81"/>
            <rFont val="Tahoma"/>
            <family val="2"/>
          </rPr>
          <t>Automatique - formule</t>
        </r>
      </text>
    </comment>
    <comment ref="L5" authorId="0" shapeId="0" xr:uid="{00000000-0006-0000-0100-00000C000000}">
      <text>
        <r>
          <rPr>
            <b/>
            <sz val="9"/>
            <color indexed="81"/>
            <rFont val="Tahoma"/>
            <family val="2"/>
          </rPr>
          <t>Source Data:</t>
        </r>
        <r>
          <rPr>
            <sz val="9"/>
            <color indexed="81"/>
            <rFont val="Tahoma"/>
            <family val="2"/>
          </rPr>
          <t xml:space="preserve">
Automatique - formule</t>
        </r>
      </text>
    </comment>
    <comment ref="M5" authorId="0" shapeId="0" xr:uid="{00000000-0006-0000-0100-00000D000000}">
      <text>
        <r>
          <rPr>
            <b/>
            <sz val="9"/>
            <color indexed="81"/>
            <rFont val="Tahoma"/>
            <family val="2"/>
          </rPr>
          <t xml:space="preserve">Source Data:
</t>
        </r>
        <r>
          <rPr>
            <sz val="9"/>
            <color indexed="81"/>
            <rFont val="Tahoma"/>
            <family val="2"/>
          </rPr>
          <t>Automatique - formule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Mazotti Benoît</author>
  </authors>
  <commentList>
    <comment ref="A5" authorId="0" shapeId="0" xr:uid="{00000000-0006-0000-0500-000001000000}">
      <text>
        <r>
          <rPr>
            <b/>
            <sz val="9"/>
            <color indexed="81"/>
            <rFont val="Tahoma"/>
            <family val="2"/>
          </rPr>
          <t xml:space="preserve">Source Data:
</t>
        </r>
        <r>
          <rPr>
            <sz val="9"/>
            <color indexed="81"/>
            <rFont val="Tahoma"/>
            <family val="2"/>
          </rPr>
          <t>SIG via Forestier de triage</t>
        </r>
      </text>
    </comment>
    <comment ref="B5" authorId="0" shapeId="0" xr:uid="{00000000-0006-0000-0500-000002000000}">
      <text>
        <r>
          <rPr>
            <b/>
            <sz val="9"/>
            <color indexed="81"/>
            <rFont val="Tahoma"/>
            <family val="2"/>
          </rPr>
          <t>Source Data :</t>
        </r>
        <r>
          <rPr>
            <sz val="9"/>
            <color indexed="81"/>
            <rFont val="Tahoma"/>
            <family val="2"/>
          </rPr>
          <t xml:space="preserve">
Forestier de triage</t>
        </r>
      </text>
    </comment>
    <comment ref="C5" authorId="0" shapeId="0" xr:uid="{00000000-0006-0000-0500-000003000000}">
      <text>
        <r>
          <rPr>
            <b/>
            <sz val="9"/>
            <color indexed="81"/>
            <rFont val="Tahoma"/>
            <family val="2"/>
          </rPr>
          <t xml:space="preserve">Source Data:
</t>
        </r>
        <r>
          <rPr>
            <sz val="9"/>
            <color indexed="81"/>
            <rFont val="Tahoma"/>
            <family val="2"/>
          </rPr>
          <t>Prédéfini via SIG par la centrale SFN</t>
        </r>
      </text>
    </comment>
    <comment ref="D5" authorId="0" shapeId="0" xr:uid="{00000000-0006-0000-0500-000004000000}">
      <text>
        <r>
          <rPr>
            <b/>
            <sz val="9"/>
            <color indexed="81"/>
            <rFont val="Tahoma"/>
            <family val="2"/>
          </rPr>
          <t>Source Data:</t>
        </r>
        <r>
          <rPr>
            <sz val="9"/>
            <color indexed="81"/>
            <rFont val="Tahoma"/>
            <family val="2"/>
          </rPr>
          <t xml:space="preserve">
Prédéfini via SIG par la centrale SFN</t>
        </r>
      </text>
    </comment>
    <comment ref="E5" authorId="0" shapeId="0" xr:uid="{00000000-0006-0000-0500-000005000000}">
      <text>
        <r>
          <rPr>
            <b/>
            <sz val="9"/>
            <color indexed="81"/>
            <rFont val="Tahoma"/>
            <family val="2"/>
          </rPr>
          <t xml:space="preserve">Source Data:
</t>
        </r>
        <r>
          <rPr>
            <sz val="9"/>
            <color indexed="81"/>
            <rFont val="Tahoma"/>
            <family val="2"/>
          </rPr>
          <t>Prédéfini via SIG par la centrale SFN.</t>
        </r>
      </text>
    </comment>
    <comment ref="F5" authorId="0" shapeId="0" xr:uid="{00000000-0006-0000-0500-000006000000}">
      <text>
        <r>
          <rPr>
            <b/>
            <sz val="9"/>
            <color indexed="81"/>
            <rFont val="Tahoma"/>
            <family val="2"/>
          </rPr>
          <t xml:space="preserve">Source Data:
</t>
        </r>
        <r>
          <rPr>
            <sz val="9"/>
            <color indexed="81"/>
            <rFont val="Tahoma"/>
            <family val="2"/>
          </rPr>
          <t>Prédéfini par la centrale SFN.
Peut-être modifié par le forestier (cf. directive)</t>
        </r>
      </text>
    </comment>
    <comment ref="G5" authorId="0" shapeId="0" xr:uid="{00000000-0006-0000-0500-000007000000}">
      <text>
        <r>
          <rPr>
            <b/>
            <sz val="9"/>
            <color indexed="81"/>
            <rFont val="Tahoma"/>
            <family val="2"/>
          </rPr>
          <t xml:space="preserve">Source Data:
</t>
        </r>
        <r>
          <rPr>
            <sz val="9"/>
            <color indexed="81"/>
            <rFont val="Tahoma"/>
            <family val="2"/>
          </rPr>
          <t>A définir par le forestier</t>
        </r>
      </text>
    </comment>
    <comment ref="H5" authorId="0" shapeId="0" xr:uid="{00000000-0006-0000-0500-000008000000}">
      <text>
        <r>
          <rPr>
            <b/>
            <sz val="9"/>
            <color indexed="81"/>
            <rFont val="Tahoma"/>
            <family val="2"/>
          </rPr>
          <t xml:space="preserve">Source Data:
</t>
        </r>
        <r>
          <rPr>
            <sz val="9"/>
            <color indexed="81"/>
            <rFont val="Tahoma"/>
            <family val="2"/>
          </rPr>
          <t>Automatique - formule</t>
        </r>
      </text>
    </comment>
    <comment ref="I5" authorId="0" shapeId="0" xr:uid="{00000000-0006-0000-0500-000009000000}">
      <text>
        <r>
          <rPr>
            <b/>
            <sz val="9"/>
            <color indexed="81"/>
            <rFont val="Tahoma"/>
            <family val="2"/>
          </rPr>
          <t xml:space="preserve">Source Data:
</t>
        </r>
        <r>
          <rPr>
            <sz val="9"/>
            <color indexed="81"/>
            <rFont val="Tahoma"/>
            <family val="2"/>
          </rPr>
          <t>Automatique - formule</t>
        </r>
      </text>
    </comment>
    <comment ref="J5" authorId="0" shapeId="0" xr:uid="{00000000-0006-0000-0500-00000A000000}">
      <text>
        <r>
          <rPr>
            <b/>
            <sz val="9"/>
            <color indexed="81"/>
            <rFont val="Tahoma"/>
            <family val="2"/>
          </rPr>
          <t xml:space="preserve">Source Data:
</t>
        </r>
        <r>
          <rPr>
            <sz val="9"/>
            <color indexed="81"/>
            <rFont val="Tahoma"/>
            <family val="2"/>
          </rPr>
          <t>Automatique - formule</t>
        </r>
      </text>
    </comment>
    <comment ref="K5" authorId="0" shapeId="0" xr:uid="{00000000-0006-0000-0500-00000B000000}">
      <text>
        <r>
          <rPr>
            <b/>
            <sz val="9"/>
            <color indexed="81"/>
            <rFont val="Tahoma"/>
            <family val="2"/>
          </rPr>
          <t xml:space="preserve">Source Data:
</t>
        </r>
        <r>
          <rPr>
            <sz val="9"/>
            <color indexed="81"/>
            <rFont val="Tahoma"/>
            <family val="2"/>
          </rPr>
          <t>A définir par le forestier</t>
        </r>
      </text>
    </comment>
    <comment ref="L5" authorId="0" shapeId="0" xr:uid="{00000000-0006-0000-0500-00000C000000}">
      <text>
        <r>
          <rPr>
            <b/>
            <sz val="9"/>
            <color indexed="81"/>
            <rFont val="Tahoma"/>
            <family val="2"/>
          </rPr>
          <t xml:space="preserve">Source Data:
</t>
        </r>
        <r>
          <rPr>
            <sz val="9"/>
            <color indexed="81"/>
            <rFont val="Tahoma"/>
            <family val="2"/>
          </rPr>
          <t>Automatique - formule</t>
        </r>
      </text>
    </comment>
    <comment ref="M5" authorId="0" shapeId="0" xr:uid="{00000000-0006-0000-0500-00000D000000}">
      <text>
        <r>
          <rPr>
            <b/>
            <sz val="9"/>
            <color indexed="81"/>
            <rFont val="Tahoma"/>
            <family val="2"/>
          </rPr>
          <t>Source Data:</t>
        </r>
        <r>
          <rPr>
            <sz val="9"/>
            <color indexed="81"/>
            <rFont val="Tahoma"/>
            <family val="2"/>
          </rPr>
          <t xml:space="preserve">
Automatique - formule</t>
        </r>
      </text>
    </comment>
    <comment ref="N5" authorId="0" shapeId="0" xr:uid="{00000000-0006-0000-0500-00000E000000}">
      <text>
        <r>
          <rPr>
            <b/>
            <sz val="9"/>
            <color indexed="81"/>
            <rFont val="Tahoma"/>
            <family val="2"/>
          </rPr>
          <t xml:space="preserve">Source Data:
</t>
        </r>
        <r>
          <rPr>
            <sz val="9"/>
            <color indexed="81"/>
            <rFont val="Tahoma"/>
            <family val="2"/>
          </rPr>
          <t>Automatique - formule</t>
        </r>
      </text>
    </comment>
  </commentList>
</comments>
</file>

<file path=xl/sharedStrings.xml><?xml version="1.0" encoding="utf-8"?>
<sst xmlns="http://schemas.openxmlformats.org/spreadsheetml/2006/main" count="383" uniqueCount="269">
  <si>
    <t>ha</t>
  </si>
  <si>
    <t>m3</t>
  </si>
  <si>
    <t>Frs./ha</t>
  </si>
  <si>
    <t xml:space="preserve">Lieu, date : </t>
  </si>
  <si>
    <t>Lieu, date :</t>
  </si>
  <si>
    <t xml:space="preserve">Givisiez, le </t>
  </si>
  <si>
    <t>Annexes :</t>
  </si>
  <si>
    <t>Total</t>
  </si>
  <si>
    <t>Frs.</t>
  </si>
  <si>
    <t>Montant</t>
  </si>
  <si>
    <t>-</t>
  </si>
  <si>
    <t>Territoire communal</t>
  </si>
  <si>
    <t>Nom</t>
  </si>
  <si>
    <t>Adresse</t>
  </si>
  <si>
    <t>NP, Lieu</t>
  </si>
  <si>
    <t xml:space="preserve">Adresse de paiement </t>
  </si>
  <si>
    <t>Fonction</t>
  </si>
  <si>
    <t>No. de téléphone</t>
  </si>
  <si>
    <t>LOCALISATION</t>
  </si>
  <si>
    <t>Représentant du MO</t>
  </si>
  <si>
    <t>en cours, no</t>
  </si>
  <si>
    <t>NOM DU PROJET</t>
  </si>
  <si>
    <t>Maître d'ouvrage</t>
  </si>
  <si>
    <t>Le maître d'ouvrage:</t>
  </si>
  <si>
    <t xml:space="preserve">Fribourg, le </t>
  </si>
  <si>
    <t>Direction des institutions, de l'agriculture et des forêts</t>
  </si>
  <si>
    <t>entre</t>
  </si>
  <si>
    <t>L'Etat de Fribourg, représenté par la Direction des institutions, de l'agriculture et des forêts (DIAF)</t>
  </si>
  <si>
    <t>et</t>
  </si>
  <si>
    <t>Bases légales et références:</t>
  </si>
  <si>
    <t>MAÎTRE D'OUVRAGE (MO)</t>
  </si>
  <si>
    <t>Code fournisseur SAP</t>
  </si>
  <si>
    <t>Courriel</t>
  </si>
  <si>
    <t>Arrondissement n°</t>
  </si>
  <si>
    <t xml:space="preserve">Coordonnées centrales </t>
  </si>
  <si>
    <t>Triage n°</t>
  </si>
  <si>
    <t>Projet n°</t>
  </si>
  <si>
    <t>Contrat DIAF n°</t>
  </si>
  <si>
    <t xml:space="preserve">Une subvention cantonale est allouée selon la Convention-programme entre le Canton </t>
  </si>
  <si>
    <t xml:space="preserve"> rubr. analytique</t>
  </si>
  <si>
    <t>AUTRES CHARGES ET CONDITIONS:</t>
  </si>
  <si>
    <t>SIGNATURES</t>
  </si>
  <si>
    <t>Lieu, date</t>
  </si>
  <si>
    <t>DISTRIBUTION</t>
  </si>
  <si>
    <t>et la Confédération (art. 64c LFCN) avec intégration d'une part fédérale</t>
  </si>
  <si>
    <t>En raison du décalage entre la durée prévue des travaux et celle de la Convention-programme en cours entre le Canton et la Confédération, la partie de ce contrat allant au-delà de l'échéance de la Convention-programme en cours est provisoire.</t>
  </si>
  <si>
    <t>Cet engagement provisoire obtient un caractère définitif pour les signataires du présent contrat dans l'hypothèse où la Convention-programme suivante intègre ces différentes prestations.</t>
  </si>
  <si>
    <t>SUBVENTION</t>
  </si>
  <si>
    <t>rubr. financière</t>
  </si>
  <si>
    <t>DEMANDE DE VERSEMENT DE SUBVENTION SOUS FORME D'ACOMPTE</t>
  </si>
  <si>
    <t>Pour le maître d'ouvrage:</t>
  </si>
  <si>
    <t>VERSEMENT DE LA SUBVENTION</t>
  </si>
  <si>
    <t>Décompte partiel n°</t>
  </si>
  <si>
    <t>année</t>
  </si>
  <si>
    <t>PREAVIS</t>
  </si>
  <si>
    <t>date</t>
  </si>
  <si>
    <t>description 1</t>
  </si>
  <si>
    <t>description 2</t>
  </si>
  <si>
    <t>référence pour l'indication du volume*</t>
  </si>
  <si>
    <t>pièce</t>
  </si>
  <si>
    <t>bois de service 2a, 3a/b</t>
  </si>
  <si>
    <t>lot 22</t>
  </si>
  <si>
    <t>liste cubage Müller</t>
  </si>
  <si>
    <t>99-1</t>
  </si>
  <si>
    <t>copeaux</t>
  </si>
  <si>
    <t>fourniture Müller</t>
  </si>
  <si>
    <t>bulletin livraison (1 stère = 0.75 m3)</t>
  </si>
  <si>
    <t>99-5</t>
  </si>
  <si>
    <t>bois d'industrie</t>
  </si>
  <si>
    <t>épicéa frais</t>
  </si>
  <si>
    <t>bulletin livr. poid (1 t = 1.3 m3 estimé)</t>
  </si>
  <si>
    <t>98-23</t>
  </si>
  <si>
    <t>bois de chauffage</t>
  </si>
  <si>
    <t>hêtre</t>
  </si>
  <si>
    <t>estimation basée sur mensuration sommaire</t>
  </si>
  <si>
    <t>99-15</t>
  </si>
  <si>
    <t>liste cubage Meyer</t>
  </si>
  <si>
    <t>99-66</t>
  </si>
  <si>
    <t>bois bostryché</t>
  </si>
  <si>
    <t xml:space="preserve">bois de service </t>
  </si>
  <si>
    <t xml:space="preserve">Contrat d'octroi de subvention </t>
  </si>
  <si>
    <t>aux travaux en cours et qu'ils soutiennent l'approbation du Service en vue du subventionnement.</t>
  </si>
  <si>
    <t>oui</t>
  </si>
  <si>
    <t>non</t>
  </si>
  <si>
    <t>EVALUATION DES FORÊTS PROTECTRICES DU PERIMETRE</t>
  </si>
  <si>
    <t xml:space="preserve">Est-ce que des interventions aux abords des torrents sont planifiées ? </t>
  </si>
  <si>
    <t>Exemple: Liste des pièces pour les volumes de bois décomptés dans les projets "soins aux forêts protectrices"</t>
  </si>
  <si>
    <t>Est-ce que le Monitoring FP a été utilisé pour la priorisation des interventions ?</t>
  </si>
  <si>
    <t>qui s'engage à verser au maître d'ouvrage une subvention sous la forme d'une participation calculée à partir de forfaits (Impôts et redevances inclus)</t>
  </si>
  <si>
    <t>Amélioration de la desserte dans le périmètre</t>
  </si>
  <si>
    <t>aucune</t>
  </si>
  <si>
    <t>projetée</t>
  </si>
  <si>
    <t>Le ou la chef-fe d'arrondissement forestier déclare que les mesures et travaux projetés sont conformes aux directives du Service et que l'approbation en vue du subventionnement est soutenue.</t>
  </si>
  <si>
    <t>Chef-fe d'arrondissement forestier :</t>
  </si>
  <si>
    <t>Didier Castella</t>
  </si>
  <si>
    <t>Conseiller d'Etat, Directeur</t>
  </si>
  <si>
    <t>dossier technique avec les informations selon la directive 1301.1</t>
  </si>
  <si>
    <t>pour un programme d'intervention dans les forêts protectrices (ou intervention ponctuelle)</t>
  </si>
  <si>
    <t>Débardage câble-grue</t>
  </si>
  <si>
    <t>Débardage hélicopter</t>
  </si>
  <si>
    <t>Classe 1</t>
  </si>
  <si>
    <t>Classe 2</t>
  </si>
  <si>
    <t>Classe 3</t>
  </si>
  <si>
    <t>Classe 4</t>
  </si>
  <si>
    <t>Classe 5</t>
  </si>
  <si>
    <t>Cat 1</t>
  </si>
  <si>
    <t>Cat 2</t>
  </si>
  <si>
    <t xml:space="preserve">Cat 3 </t>
  </si>
  <si>
    <t>Cat 4</t>
  </si>
  <si>
    <t>Répartition annuelle selon la planification des travaux</t>
  </si>
  <si>
    <t xml:space="preserve">Bois débardé </t>
  </si>
  <si>
    <t xml:space="preserve">Bois laissé sur place </t>
  </si>
  <si>
    <t xml:space="preserve">Le ou la chef-fe d'arrondissement forestier et la direction des travaux attestent que la demande d'acompte est conforme </t>
  </si>
  <si>
    <t>Pour le SFN:</t>
  </si>
  <si>
    <t>Montant total de la subvention</t>
  </si>
  <si>
    <t>Solde à verser (impôts et redevances inclus) :</t>
  </si>
  <si>
    <t>volume bois</t>
  </si>
  <si>
    <r>
      <t>*</t>
    </r>
    <r>
      <rPr>
        <sz val="10"/>
        <rFont val="Arial"/>
        <family val="2"/>
      </rPr>
      <t xml:space="preserve"> les références ne sont pas jointes au décompte, mais doivent être disponibles en cas d'un contrôle (p.ex. via réf.n°)</t>
    </r>
  </si>
  <si>
    <t>Année du décompte</t>
  </si>
  <si>
    <t>Le Service des forêts et de la nature approuve le présent décompte intermédiaire et alloue la subvention y relative, soit :</t>
  </si>
  <si>
    <r>
      <t>m</t>
    </r>
    <r>
      <rPr>
        <vertAlign val="superscript"/>
        <sz val="10"/>
        <rFont val="Times New Roman"/>
        <family val="1"/>
      </rPr>
      <t>3</t>
    </r>
    <r>
      <rPr>
        <sz val="10"/>
        <rFont val="Times New Roman"/>
        <family val="1"/>
      </rPr>
      <t xml:space="preserve"> </t>
    </r>
  </si>
  <si>
    <t>Cat. 1</t>
  </si>
  <si>
    <t>Cat. 2</t>
  </si>
  <si>
    <t xml:space="preserve">Cat. 3 </t>
  </si>
  <si>
    <t>Cat. 4</t>
  </si>
  <si>
    <t>ha planif.</t>
  </si>
  <si>
    <t>Surface [ha]</t>
  </si>
  <si>
    <t>Classe de FP</t>
  </si>
  <si>
    <t>Pente moyenne</t>
  </si>
  <si>
    <t>Condition d'exploitation</t>
  </si>
  <si>
    <t>Méthode débardage</t>
  </si>
  <si>
    <t>classe FP</t>
  </si>
  <si>
    <t>Conditions exploitation</t>
  </si>
  <si>
    <t>Catégorie coût intervention</t>
  </si>
  <si>
    <t>&lt; 35 %</t>
  </si>
  <si>
    <t>Facile</t>
  </si>
  <si>
    <t>35 - 50 %</t>
  </si>
  <si>
    <t>Moyen</t>
  </si>
  <si>
    <t>Difficile</t>
  </si>
  <si>
    <t>Très difficile</t>
  </si>
  <si>
    <t>câble-grue avec exploitation par arbre entier</t>
  </si>
  <si>
    <t>câble-grue avec façonnage ou débitage dans le peuplement</t>
  </si>
  <si>
    <t>héliportage</t>
  </si>
  <si>
    <t>Matrice: "Importance fonction de protection (classes)" - "Coûts de l'intervention (Catégorie)"</t>
  </si>
  <si>
    <t>Montants en francs</t>
  </si>
  <si>
    <t>Méthode de débardage</t>
  </si>
  <si>
    <t>Catégorie coût d'intervention</t>
  </si>
  <si>
    <t>Classe 1 - Limité</t>
  </si>
  <si>
    <t>Classe 2 - Limité</t>
  </si>
  <si>
    <t>Classe 3 - Moyen</t>
  </si>
  <si>
    <t>Classe 4 - Elevé</t>
  </si>
  <si>
    <t>Classe 5 - Très élevé</t>
  </si>
  <si>
    <t>Cat. 3</t>
  </si>
  <si>
    <t>Total subvention
[frs]</t>
  </si>
  <si>
    <t>/</t>
  </si>
  <si>
    <t>%</t>
  </si>
  <si>
    <t>No surface d'intervention</t>
  </si>
  <si>
    <t>Surface traitée totale</t>
  </si>
  <si>
    <t>Directive du Service des forêts et de la nature (SFN), Forêts protectrices</t>
  </si>
  <si>
    <t xml:space="preserve"> </t>
  </si>
  <si>
    <t>qui s'engage à réaliser les travaux de manière économique dans les délais fixés, conformément au projet, aux règles de l'art ainsi qu'aux dispositions légales et professionnelles.</t>
  </si>
  <si>
    <t>% surface traitée</t>
  </si>
  <si>
    <t>Est-ce que l'ensemble des FP du périmètre ont été analysées ?</t>
  </si>
  <si>
    <t>Est-ce que des placettes témoins à proximité servent de référence et sont mises à jour?</t>
  </si>
  <si>
    <t>Le délai pour la remise du décompte final est fixé au :</t>
  </si>
  <si>
    <r>
      <t xml:space="preserve">Direction des institutions, de l'agriculture
et des forêts </t>
    </r>
    <r>
      <rPr>
        <b/>
        <sz val="8"/>
        <rFont val="Arial"/>
        <family val="2"/>
      </rPr>
      <t>DIAF</t>
    </r>
    <r>
      <rPr>
        <sz val="8"/>
        <rFont val="Arial"/>
        <family val="2"/>
      </rPr>
      <t xml:space="preserve">
Direktion der Institutionen und der Land-
und Forstwirtschaft</t>
    </r>
    <r>
      <rPr>
        <b/>
        <sz val="8"/>
        <rFont val="Arial"/>
        <family val="2"/>
      </rPr>
      <t xml:space="preserve"> ILFD</t>
    </r>
  </si>
  <si>
    <t>Forfait
[frs/ha]</t>
  </si>
  <si>
    <t>ATTESTATION DE CONFORMITE DES TRAVAUX ET DEMANDE DE VERSEMENT FINAL DE SUBVENTION</t>
  </si>
  <si>
    <t>Par leur signature, les soussignés confirment que</t>
  </si>
  <si>
    <t>Le maître d'ouvrage est en mesure de fournir, en cas de contrôle, les pièces originales.</t>
  </si>
  <si>
    <t>Le maître d'ouvrage :</t>
  </si>
  <si>
    <t>La direction des travaux :</t>
  </si>
  <si>
    <t>PARAMETRES ET INDICATEURS DE CONTRÔLE (repris en partie automatiquement de l'annexe du contrat)</t>
  </si>
  <si>
    <t>Total selon pièces</t>
  </si>
  <si>
    <t>&gt; les travaux ont été réalisés conformément au contrat conclu et au projet approuvé.</t>
  </si>
  <si>
    <t>&gt; les exigences de qualité en matière d'environnement ont été respectées lors de l'exécution des travaux.</t>
  </si>
  <si>
    <r>
      <t>m</t>
    </r>
    <r>
      <rPr>
        <vertAlign val="superscript"/>
        <sz val="10"/>
        <color theme="1"/>
        <rFont val="Times New Roman"/>
        <family val="1"/>
      </rPr>
      <t>3</t>
    </r>
    <r>
      <rPr>
        <sz val="10"/>
        <color theme="1"/>
        <rFont val="Times New Roman"/>
        <family val="1"/>
      </rPr>
      <t xml:space="preserve"> </t>
    </r>
  </si>
  <si>
    <t>Décompte sur pièce (DPC)</t>
  </si>
  <si>
    <t>Estimation de dépenses (ED)</t>
  </si>
  <si>
    <t>Subvention totale planifiée</t>
  </si>
  <si>
    <t>Frs</t>
  </si>
  <si>
    <t>Frs/ha</t>
  </si>
  <si>
    <r>
      <t>m</t>
    </r>
    <r>
      <rPr>
        <vertAlign val="superscript"/>
        <sz val="10"/>
        <color theme="1"/>
        <rFont val="Times New Roman"/>
        <family val="1"/>
      </rPr>
      <t>3</t>
    </r>
    <r>
      <rPr>
        <sz val="10"/>
        <color theme="1"/>
        <rFont val="Times New Roman"/>
        <family val="1"/>
      </rPr>
      <t>/ha</t>
    </r>
  </si>
  <si>
    <r>
      <t xml:space="preserve">Service des forêts et de la nature </t>
    </r>
    <r>
      <rPr>
        <b/>
        <sz val="8"/>
        <rFont val="Arial"/>
        <family val="2"/>
      </rPr>
      <t>SFN</t>
    </r>
    <r>
      <rPr>
        <sz val="8"/>
        <rFont val="Arial"/>
        <family val="2"/>
      </rPr>
      <t xml:space="preserve">
Amt für Wald und Natur </t>
    </r>
    <r>
      <rPr>
        <b/>
        <sz val="8"/>
        <rFont val="Arial"/>
        <family val="2"/>
      </rPr>
      <t>WNA</t>
    </r>
  </si>
  <si>
    <r>
      <t>Service des forêts et de la nature</t>
    </r>
    <r>
      <rPr>
        <b/>
        <sz val="8"/>
        <rFont val="Arial"/>
        <family val="2"/>
      </rPr>
      <t xml:space="preserve"> SFN</t>
    </r>
    <r>
      <rPr>
        <sz val="8"/>
        <rFont val="Arial"/>
        <family val="2"/>
      </rPr>
      <t xml:space="preserve">
Amt für Wald und Natur </t>
    </r>
    <r>
      <rPr>
        <b/>
        <sz val="8"/>
        <rFont val="Arial"/>
        <family val="2"/>
      </rPr>
      <t>WNA</t>
    </r>
  </si>
  <si>
    <t xml:space="preserve">Selon contrat d'octroi de subvention : </t>
  </si>
  <si>
    <r>
      <t xml:space="preserve">Service des forêts et de la nature </t>
    </r>
    <r>
      <rPr>
        <b/>
        <sz val="8"/>
        <rFont val="Arial"/>
        <family val="2"/>
      </rPr>
      <t xml:space="preserve">SFN
</t>
    </r>
    <r>
      <rPr>
        <sz val="8"/>
        <rFont val="Arial"/>
        <family val="2"/>
      </rPr>
      <t xml:space="preserve">Amt für Wald und Natur </t>
    </r>
    <r>
      <rPr>
        <b/>
        <sz val="8"/>
        <rFont val="Arial"/>
        <family val="2"/>
      </rPr>
      <t>WNA</t>
    </r>
  </si>
  <si>
    <t>Bois débardé</t>
  </si>
  <si>
    <t>Bois laissé sur place</t>
  </si>
  <si>
    <t>Bois mort dans torrents</t>
  </si>
  <si>
    <t xml:space="preserve">A renseigner uniquement en cas de décompte sur pièce (DPC) : </t>
  </si>
  <si>
    <t>versements [Frs]</t>
  </si>
  <si>
    <t>part fédérale [Frs]</t>
  </si>
  <si>
    <t>DETAILS DES INDICATEURS</t>
  </si>
  <si>
    <t>Répartition des surfaces traitées selon l'importance de l'intérêt public de la fonction de protection (Classe 1 à 5)  et 
les coûts de l'intervention (Catégorie 1 à 4) -  (repris automatiquement depuis l'annexe du contrat)</t>
  </si>
  <si>
    <t>Selon contrat d'octroi de subvention</t>
  </si>
  <si>
    <t>Selon décompte final</t>
  </si>
  <si>
    <t>Détails des quantités</t>
  </si>
  <si>
    <t>Subvention :</t>
  </si>
  <si>
    <t>Surface totale de FP traitée</t>
  </si>
  <si>
    <t>Total bois exploité</t>
  </si>
  <si>
    <t>&gt; les mesures effectuées respectent les principes définis selon les profils d'exigence NaiS.</t>
  </si>
  <si>
    <t>En outre, le chef-fe d'arrondissement certifie avoir contrôlé et trouvé les pièces justificatives conformes.</t>
  </si>
  <si>
    <t>Le chef-fe d'arrondissement :</t>
  </si>
  <si>
    <t>Le Service des forêts et de la nature approuve le présent décompte final et alloue la subvention y relative, soit :</t>
  </si>
  <si>
    <t>L'original signé et le fichier électronique sont conservés à la centrale du SFN.</t>
  </si>
  <si>
    <t>dont part fédérale (interne SFN) :</t>
  </si>
  <si>
    <t>Le paiement de la subvention a lieu dans les limites des crédits disponibles, sur présentation des documents de décompte selon les conditions des directives du Service et sous réserve du respect des conditions éventuelles liées à la présente approbation.</t>
  </si>
  <si>
    <r>
      <t>Liste des pièces - en cas de décompte sur pièce (DPC)</t>
    </r>
    <r>
      <rPr>
        <sz val="14"/>
        <rFont val="Times New Roman"/>
        <family val="1"/>
      </rPr>
      <t xml:space="preserve"> - Programme d'intervention ou intervention ponctuelle</t>
    </r>
  </si>
  <si>
    <r>
      <t>Bois exploités, bois mort et bois laissés sur place [m</t>
    </r>
    <r>
      <rPr>
        <b/>
        <vertAlign val="superscript"/>
        <sz val="11"/>
        <color theme="1"/>
        <rFont val="Calibri"/>
        <family val="2"/>
        <scheme val="minor"/>
      </rPr>
      <t>3</t>
    </r>
    <r>
      <rPr>
        <b/>
        <sz val="11"/>
        <color theme="1"/>
        <rFont val="Calibri"/>
        <family val="2"/>
        <scheme val="minor"/>
      </rPr>
      <t>/ha]</t>
    </r>
  </si>
  <si>
    <t>No de décompte</t>
  </si>
  <si>
    <r>
      <t>Devis des travaux en cas d'</t>
    </r>
    <r>
      <rPr>
        <u/>
        <sz val="10"/>
        <color theme="1"/>
        <rFont val="Times New Roman"/>
        <family val="1"/>
      </rPr>
      <t>intervention ponctuelle</t>
    </r>
    <r>
      <rPr>
        <sz val="10"/>
        <color theme="1"/>
        <rFont val="Times New Roman"/>
        <family val="1"/>
      </rPr>
      <t xml:space="preserve"> : </t>
    </r>
  </si>
  <si>
    <t>Subvention surface
[frs]</t>
  </si>
  <si>
    <t>Subvention bois [frs]</t>
  </si>
  <si>
    <t>Bois laissé en forêt (estimé)</t>
  </si>
  <si>
    <t>Bois mort dans torrents (estimé, max 10%)</t>
  </si>
  <si>
    <t>Volume de bois exploités (selon annexe)</t>
  </si>
  <si>
    <t>Bois débardé (estimé)</t>
  </si>
  <si>
    <t>Dégâts phytosantiaires</t>
  </si>
  <si>
    <r>
      <t>Bois débardés, dégâts phyto., bois mort et bois laissés sur place [m</t>
    </r>
    <r>
      <rPr>
        <b/>
        <vertAlign val="superscript"/>
        <sz val="11"/>
        <color theme="1"/>
        <rFont val="Calibri"/>
        <family val="2"/>
        <scheme val="minor"/>
      </rPr>
      <t>3</t>
    </r>
    <r>
      <rPr>
        <b/>
        <sz val="11"/>
        <color theme="1"/>
        <rFont val="Calibri"/>
        <family val="2"/>
        <scheme val="minor"/>
      </rPr>
      <t>]</t>
    </r>
  </si>
  <si>
    <r>
      <t>Bois débardés, dégâts phyto., bois morts et bois laissés sur place [m</t>
    </r>
    <r>
      <rPr>
        <b/>
        <vertAlign val="superscript"/>
        <sz val="11"/>
        <color theme="1"/>
        <rFont val="Calibri"/>
        <family val="2"/>
        <scheme val="minor"/>
      </rPr>
      <t>3</t>
    </r>
    <r>
      <rPr>
        <b/>
        <sz val="11"/>
        <color theme="1"/>
        <rFont val="Calibri"/>
        <family val="2"/>
        <scheme val="minor"/>
      </rPr>
      <t>]</t>
    </r>
  </si>
  <si>
    <t>COMMENTAIRE</t>
  </si>
  <si>
    <r>
      <t xml:space="preserve">tracteur (150 – 300 m) </t>
    </r>
    <r>
      <rPr>
        <b/>
        <sz val="11"/>
        <color theme="1"/>
        <rFont val="Calibri"/>
        <family val="2"/>
        <scheme val="minor"/>
      </rPr>
      <t xml:space="preserve">ou </t>
    </r>
    <r>
      <rPr>
        <sz val="11"/>
        <color theme="1"/>
        <rFont val="Calibri"/>
        <family val="2"/>
        <scheme val="minor"/>
      </rPr>
      <t xml:space="preserve">bois laissé sur place </t>
    </r>
    <r>
      <rPr>
        <b/>
        <sz val="11"/>
        <color theme="1"/>
        <rFont val="Calibri"/>
        <family val="2"/>
        <scheme val="minor"/>
      </rPr>
      <t>écorcé</t>
    </r>
  </si>
  <si>
    <r>
      <t xml:space="preserve">tracteur (≤ 150 m) </t>
    </r>
    <r>
      <rPr>
        <b/>
        <sz val="11"/>
        <color theme="1"/>
        <rFont val="Calibri"/>
        <family val="2"/>
        <scheme val="minor"/>
      </rPr>
      <t>ou</t>
    </r>
    <r>
      <rPr>
        <sz val="11"/>
        <color theme="1"/>
        <rFont val="Calibri"/>
        <family val="2"/>
        <scheme val="minor"/>
      </rPr>
      <t xml:space="preserve"> bois laissé sur place non écorcé</t>
    </r>
  </si>
  <si>
    <t>Débardage tracteur/laissé sur place</t>
  </si>
  <si>
    <r>
      <t>Subvention bois [frs</t>
    </r>
    <r>
      <rPr>
        <b/>
        <sz val="11"/>
        <color theme="1"/>
        <rFont val="Calibri"/>
        <family val="2"/>
        <scheme val="minor"/>
      </rPr>
      <t>]</t>
    </r>
  </si>
  <si>
    <r>
      <t>Indemnité par ha traité (y.c. m</t>
    </r>
    <r>
      <rPr>
        <vertAlign val="superscript"/>
        <sz val="10"/>
        <color theme="1"/>
        <rFont val="Times New Roman"/>
        <family val="1"/>
      </rPr>
      <t>3</t>
    </r>
    <r>
      <rPr>
        <sz val="10"/>
        <color theme="1"/>
        <rFont val="Times New Roman"/>
        <family val="1"/>
      </rPr>
      <t>)</t>
    </r>
  </si>
  <si>
    <t>Surface de FP traitée selon NaiS</t>
  </si>
  <si>
    <t>DETAILS DU CALCUL</t>
  </si>
  <si>
    <t>Dégâts phytosanitaires</t>
  </si>
  <si>
    <t>50 - 80 %</t>
  </si>
  <si>
    <t>&gt; 80 %</t>
  </si>
  <si>
    <t>Loi du 2 mars 1999 sur la forêt et la protection contre les catastrophes naturelles, art. 64 lettre f) et art. 64c</t>
  </si>
  <si>
    <t>Lors des décomptes intermédiaires, l'indemnité moyenne par ha traité sert de référence pour le versement des subventions. Une réévaluation de cette indemnité moyenne sera effectuée lors du décompte final en fonction des interventions réellement réalisées. Elle déterminera le total effectif des subventions à verser. En cas de modification significatives des interventions prévues en cours du PI, une réévaluation pourrait survenir lors des décomptes intermédiaires.</t>
  </si>
  <si>
    <t>Total de bois exploité, moyenne par ha</t>
  </si>
  <si>
    <t>Total de la surface du présent décompte :</t>
  </si>
  <si>
    <t>Montant du décompte intermédiaire</t>
  </si>
  <si>
    <t>./. acompte ED du :</t>
  </si>
  <si>
    <t xml:space="preserve">Pour les quantités de bois non exploitées/ commercialisées, la référence du protocole de martelage </t>
  </si>
  <si>
    <t>avec indication du facteur de transformation est suffisante (1 sylve = 0.9 m3)</t>
  </si>
  <si>
    <t>réf.n°</t>
  </si>
  <si>
    <t>Subvention moyenne par ha traité (selon planification et contrat)</t>
  </si>
  <si>
    <t>Répartition des surfaces traitées [ha] selon l'importance de l'intérêt public  (classe 1 à 5)  et des coûts d'intervention (catégorie 1 à 4)</t>
  </si>
  <si>
    <t>./. décompte partiel du :</t>
  </si>
  <si>
    <t>REMARQUES</t>
  </si>
  <si>
    <r>
      <t>Montant des travaux selon liste pièce séparée (en cas d</t>
    </r>
    <r>
      <rPr>
        <i/>
        <sz val="10"/>
        <color theme="1"/>
        <rFont val="Times New Roman"/>
        <family val="1"/>
      </rPr>
      <t>'intervention ponctuelle</t>
    </r>
    <r>
      <rPr>
        <sz val="10"/>
        <color theme="1"/>
        <rFont val="Times New Roman"/>
        <family val="1"/>
      </rPr>
      <t>) :</t>
    </r>
  </si>
  <si>
    <r>
      <t xml:space="preserve">Annexe décompte final </t>
    </r>
    <r>
      <rPr>
        <sz val="14"/>
        <rFont val="Times New Roman"/>
        <family val="1"/>
      </rPr>
      <t>- Forêts protectrices - Programme d'intervention</t>
    </r>
  </si>
  <si>
    <r>
      <t>Annexe du contrat</t>
    </r>
    <r>
      <rPr>
        <sz val="14"/>
        <rFont val="Times New Roman"/>
        <family val="1"/>
      </rPr>
      <t xml:space="preserve"> </t>
    </r>
    <r>
      <rPr>
        <b/>
        <sz val="14"/>
        <rFont val="Times New Roman"/>
        <family val="1"/>
      </rPr>
      <t xml:space="preserve">- </t>
    </r>
    <r>
      <rPr>
        <sz val="14"/>
        <rFont val="Times New Roman"/>
        <family val="1"/>
      </rPr>
      <t>Forêts protectrices - Programme d'intervention</t>
    </r>
  </si>
  <si>
    <t>rubr. analytique</t>
  </si>
  <si>
    <t xml:space="preserve"> rubr.  Financière</t>
  </si>
  <si>
    <t xml:space="preserve"> rubr. financière </t>
  </si>
  <si>
    <t>Pour le SFN,
Le chef de section :</t>
  </si>
  <si>
    <t>Le chef de section</t>
  </si>
  <si>
    <t>SFOR-f-FP-S</t>
  </si>
  <si>
    <t>Année du décompte final</t>
  </si>
  <si>
    <t>Subvention totale</t>
  </si>
  <si>
    <t>Dont part fédérale</t>
  </si>
  <si>
    <t>Subvention provisoire</t>
  </si>
  <si>
    <t>Subvention totale du décompte final</t>
  </si>
  <si>
    <t xml:space="preserve">Bois mort dans le lit du torrents </t>
  </si>
  <si>
    <r>
      <t xml:space="preserve">Subvention </t>
    </r>
    <r>
      <rPr>
        <sz val="10"/>
        <rFont val="Times New Roman"/>
        <family val="1"/>
      </rPr>
      <t xml:space="preserve"> :</t>
    </r>
  </si>
  <si>
    <r>
      <t>Subvention moyenne par ha traité</t>
    </r>
    <r>
      <rPr>
        <b/>
        <sz val="10"/>
        <rFont val="Times New Roman"/>
        <family val="1"/>
      </rPr>
      <t xml:space="preserve"> </t>
    </r>
    <r>
      <rPr>
        <sz val="10"/>
        <rFont val="Times New Roman"/>
        <family val="1"/>
      </rPr>
      <t>(arrondi à l'unité)</t>
    </r>
  </si>
  <si>
    <r>
      <t>Décompte final</t>
    </r>
    <r>
      <rPr>
        <sz val="14"/>
        <rFont val="Times New Roman"/>
        <family val="1"/>
      </rPr>
      <t xml:space="preserve"> - Forêts protectrices - Programme d'intervention ou intervention ponctuelle</t>
    </r>
  </si>
  <si>
    <r>
      <t xml:space="preserve">Décompte intermédiaire - </t>
    </r>
    <r>
      <rPr>
        <sz val="14"/>
        <rFont val="Times New Roman"/>
        <family val="1"/>
      </rPr>
      <t>Forêts protectrices - Programme d'intervention ou intervention ponctuelle</t>
    </r>
  </si>
  <si>
    <r>
      <t>RESUME DES INFORMATIONS ET SUBVENTION</t>
    </r>
    <r>
      <rPr>
        <sz val="10"/>
        <rFont val="Times New Roman"/>
        <family val="1"/>
      </rPr>
      <t xml:space="preserve"> (cf. annexe du décompte final)</t>
    </r>
  </si>
  <si>
    <t>Arrondissement forestier et maître d'ouvrage (copie numérique)</t>
  </si>
  <si>
    <t>Section forêts et dangers naturels (original papier et copie numérique)</t>
  </si>
  <si>
    <t>Copie : arrondissement forestier et maître d'ouvrage (format numérique)</t>
  </si>
  <si>
    <t>Copie : arrondissement forestier pour lui et le maître d'ouvrage (format numérique)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</si>
</sst>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
    <numFmt numFmtId="166" formatCode="0.00\ &quot;ha&quot;"/>
    <numFmt numFmtId="167" formatCode="0.0"/>
    <numFmt numFmtId="168" formatCode="#,##0_ ;\-#,##0\ "/>
    <numFmt numFmtId="169" formatCode="0_ ;\-0\ "/>
    <numFmt numFmtId="170" formatCode="d/m/yy;@"/>
    <numFmt numFmtId="171" formatCode="#,##0.0"/>
    <numFmt numFmtId="172" formatCode="_ [$CHF]\ * #,##0.00_ ;_ [$CHF]\ * \-#,##0.00_ ;_ [$CHF]\ * &quot;-&quot;??_ ;_ @_ "/>
    <numFmt numFmtId="173" formatCode="_ [$CHF]\ * #,##0_ ;_ [$CHF]\ * \-#,##0_ ;_ [$CHF]\ * &quot;-&quot;_ ;_ @_ "/>
    <numFmt numFmtId="174" formatCode="[$CHF]\ #,##0.00"/>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4"/>
      <name val="Arial"/>
      <family val="2"/>
    </font>
    <font>
      <sz val="12"/>
      <name val="Tahoma"/>
      <family val="2"/>
    </font>
    <font>
      <sz val="12"/>
      <name val="Arial"/>
      <family val="2"/>
    </font>
    <font>
      <sz val="9"/>
      <name val="Arial"/>
      <family val="2"/>
    </font>
    <font>
      <sz val="10"/>
      <name val="Arial"/>
      <family val="2"/>
    </font>
    <font>
      <b/>
      <sz val="10"/>
      <color indexed="10"/>
      <name val="Arial"/>
      <family val="2"/>
    </font>
    <font>
      <b/>
      <sz val="10"/>
      <color indexed="12"/>
      <name val="Arial"/>
      <family val="2"/>
    </font>
    <font>
      <b/>
      <sz val="8"/>
      <name val="Arial"/>
      <family val="2"/>
    </font>
    <font>
      <b/>
      <sz val="14"/>
      <name val="Times New Roman"/>
      <family val="1"/>
    </font>
    <font>
      <sz val="10"/>
      <name val="Times New Roman"/>
      <family val="1"/>
    </font>
    <font>
      <sz val="14"/>
      <name val="Times New Roman"/>
      <family val="1"/>
    </font>
    <font>
      <sz val="12"/>
      <name val="Times New Roman"/>
      <family val="1"/>
    </font>
    <font>
      <sz val="11"/>
      <name val="Times New Roman"/>
      <family val="1"/>
    </font>
    <font>
      <sz val="8"/>
      <name val="Times New Roman"/>
      <family val="1"/>
    </font>
    <font>
      <u/>
      <sz val="10"/>
      <name val="Times New Roman"/>
      <family val="1"/>
    </font>
    <font>
      <b/>
      <u/>
      <sz val="10"/>
      <name val="Times New Roman"/>
      <family val="1"/>
    </font>
    <font>
      <i/>
      <sz val="10"/>
      <name val="Times New Roman"/>
      <family val="1"/>
    </font>
    <font>
      <sz val="9"/>
      <name val="Times New Roman"/>
      <family val="1"/>
    </font>
    <font>
      <b/>
      <sz val="10"/>
      <name val="Times New Roman"/>
      <family val="1"/>
    </font>
    <font>
      <vertAlign val="superscript"/>
      <sz val="10"/>
      <name val="Times New Roman"/>
      <family val="1"/>
    </font>
    <font>
      <sz val="10"/>
      <color rgb="FFFF0000"/>
      <name val="Times New Roman"/>
      <family val="1"/>
    </font>
    <font>
      <sz val="10"/>
      <color theme="1"/>
      <name val="Times New Roman"/>
      <family val="1"/>
    </font>
    <font>
      <u/>
      <sz val="10"/>
      <color theme="10"/>
      <name val="Arial"/>
      <family val="2"/>
    </font>
    <font>
      <u/>
      <sz val="10"/>
      <color theme="1"/>
      <name val="Times New Roman"/>
      <family val="1"/>
    </font>
    <font>
      <i/>
      <sz val="10"/>
      <color theme="1"/>
      <name val="Times New Roman"/>
      <family val="1"/>
    </font>
    <font>
      <b/>
      <sz val="10"/>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font>
    <font>
      <b/>
      <vertAlign val="superscript"/>
      <sz val="11"/>
      <color theme="1"/>
      <name val="Calibri"/>
      <family val="2"/>
      <scheme val="minor"/>
    </font>
    <font>
      <b/>
      <sz val="9"/>
      <color indexed="81"/>
      <name val="Tahoma"/>
      <family val="2"/>
    </font>
    <font>
      <sz val="9"/>
      <color indexed="81"/>
      <name val="Tahoma"/>
      <family val="2"/>
    </font>
    <font>
      <vertAlign val="superscript"/>
      <sz val="10"/>
      <color theme="1"/>
      <name val="Times New Roman"/>
      <family val="1"/>
    </font>
    <font>
      <sz val="8"/>
      <color theme="1"/>
      <name val="Times New Roman"/>
      <family val="1"/>
    </font>
    <font>
      <sz val="9"/>
      <color theme="1"/>
      <name val="Times New Roman"/>
      <family val="1"/>
    </font>
    <font>
      <b/>
      <u/>
      <sz val="10"/>
      <color theme="1"/>
      <name val="Times New Roman"/>
      <family val="1"/>
    </font>
  </fonts>
  <fills count="4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E181"/>
        <bgColor indexed="64"/>
      </patternFill>
    </fill>
    <fill>
      <patternFill patternType="solid">
        <fgColor theme="0" tint="-0.14999847407452621"/>
        <bgColor indexed="64"/>
      </patternFill>
    </fill>
  </fills>
  <borders count="59">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dotted">
        <color indexed="64"/>
      </top>
      <bottom/>
      <diagonal/>
    </border>
    <border>
      <left/>
      <right/>
      <top/>
      <bottom style="dotted">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style="thin">
        <color indexed="64"/>
      </right>
      <top style="dotted">
        <color indexed="64"/>
      </top>
      <bottom/>
      <diagonal/>
    </border>
    <border>
      <left/>
      <right/>
      <top style="thin">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dotted">
        <color indexed="64"/>
      </left>
      <right/>
      <top style="double">
        <color indexed="64"/>
      </top>
      <bottom style="dotted">
        <color indexed="64"/>
      </bottom>
      <diagonal/>
    </border>
    <border>
      <left/>
      <right/>
      <top style="double">
        <color indexed="64"/>
      </top>
      <bottom style="dotted">
        <color indexed="64"/>
      </bottom>
      <diagonal/>
    </border>
    <border>
      <left/>
      <right style="dotted">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119">
    <xf numFmtId="0" fontId="0" fillId="0" borderId="0"/>
    <xf numFmtId="164"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0" fontId="36" fillId="0" borderId="0" applyNumberFormat="0" applyFill="0" applyBorder="0" applyAlignment="0" applyProtection="0"/>
    <xf numFmtId="0" fontId="40" fillId="0" borderId="0" applyNumberFormat="0" applyFill="0" applyBorder="0" applyAlignment="0" applyProtection="0"/>
    <xf numFmtId="0" fontId="41" fillId="0" borderId="25" applyNumberFormat="0" applyFill="0" applyAlignment="0" applyProtection="0"/>
    <xf numFmtId="0" fontId="42" fillId="0" borderId="26" applyNumberFormat="0" applyFill="0" applyAlignment="0" applyProtection="0"/>
    <xf numFmtId="0" fontId="43" fillId="0" borderId="27"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xf numFmtId="0" fontId="45" fillId="5" borderId="0" applyNumberFormat="0" applyBorder="0" applyAlignment="0" applyProtection="0"/>
    <xf numFmtId="0" fontId="46" fillId="6" borderId="0" applyNumberFormat="0" applyBorder="0" applyAlignment="0" applyProtection="0"/>
    <xf numFmtId="0" fontId="47" fillId="7" borderId="28" applyNumberFormat="0" applyAlignment="0" applyProtection="0"/>
    <xf numFmtId="0" fontId="48" fillId="8" borderId="29" applyNumberFormat="0" applyAlignment="0" applyProtection="0"/>
    <xf numFmtId="0" fontId="49" fillId="8" borderId="28" applyNumberFormat="0" applyAlignment="0" applyProtection="0"/>
    <xf numFmtId="0" fontId="50" fillId="0" borderId="30" applyNumberFormat="0" applyFill="0" applyAlignment="0" applyProtection="0"/>
    <xf numFmtId="0" fontId="51" fillId="9" borderId="3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33" applyNumberFormat="0" applyFill="0" applyAlignment="0" applyProtection="0"/>
    <xf numFmtId="0" fontId="55"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55" fillId="34" borderId="0" applyNumberFormat="0" applyBorder="0" applyAlignment="0" applyProtection="0"/>
    <xf numFmtId="0" fontId="10" fillId="0" borderId="0"/>
    <xf numFmtId="0" fontId="10" fillId="10" borderId="32" applyNumberFormat="0" applyFont="0" applyAlignment="0" applyProtection="0"/>
    <xf numFmtId="0" fontId="9" fillId="0" borderId="0"/>
    <xf numFmtId="0" fontId="9" fillId="10" borderId="32"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0" borderId="0"/>
    <xf numFmtId="0" fontId="7" fillId="10" borderId="3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32" applyNumberFormat="0" applyFont="0" applyAlignment="0" applyProtection="0"/>
    <xf numFmtId="0" fontId="2" fillId="0" borderId="0"/>
    <xf numFmtId="0" fontId="2" fillId="10" borderId="3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32" applyNumberFormat="0" applyFont="0" applyAlignment="0" applyProtection="0"/>
  </cellStyleXfs>
  <cellXfs count="584">
    <xf numFmtId="0" fontId="0" fillId="0" borderId="0" xfId="0"/>
    <xf numFmtId="0" fontId="0" fillId="0" borderId="0" xfId="0" applyAlignment="1" applyProtection="1">
      <alignment vertical="center"/>
    </xf>
    <xf numFmtId="0" fontId="0" fillId="0" borderId="0" xfId="0" applyProtection="1"/>
    <xf numFmtId="164" fontId="0" fillId="0" borderId="0" xfId="1" applyFont="1" applyProtection="1"/>
    <xf numFmtId="0" fontId="0" fillId="0" borderId="0" xfId="0" applyFill="1" applyAlignment="1" applyProtection="1">
      <alignment vertical="center"/>
    </xf>
    <xf numFmtId="0" fontId="13" fillId="0" borderId="0" xfId="0" applyFont="1" applyAlignment="1" applyProtection="1">
      <alignment vertical="center"/>
    </xf>
    <xf numFmtId="164" fontId="11" fillId="0" borderId="4" xfId="1" applyBorder="1" applyAlignment="1" applyProtection="1">
      <alignment vertical="center"/>
    </xf>
    <xf numFmtId="164" fontId="11" fillId="0" borderId="5" xfId="1" applyBorder="1" applyAlignment="1" applyProtection="1">
      <alignment vertical="center"/>
    </xf>
    <xf numFmtId="0" fontId="14" fillId="0" borderId="9" xfId="0" applyFont="1" applyBorder="1" applyAlignment="1" applyProtection="1">
      <alignment vertical="center"/>
    </xf>
    <xf numFmtId="0" fontId="0" fillId="0" borderId="4" xfId="0" applyBorder="1" applyAlignment="1" applyProtection="1">
      <alignment vertical="center"/>
    </xf>
    <xf numFmtId="0" fontId="15" fillId="0" borderId="4" xfId="0" applyFont="1" applyBorder="1" applyAlignment="1" applyProtection="1">
      <alignment vertical="center"/>
    </xf>
    <xf numFmtId="0" fontId="16" fillId="0" borderId="4" xfId="0" applyFont="1" applyBorder="1" applyAlignment="1" applyProtection="1">
      <alignment vertical="center"/>
    </xf>
    <xf numFmtId="0" fontId="17" fillId="0" borderId="0" xfId="0" applyFont="1" applyFill="1" applyAlignment="1" applyProtection="1">
      <alignment vertical="center"/>
    </xf>
    <xf numFmtId="0" fontId="12" fillId="0" borderId="0" xfId="0" applyFont="1" applyAlignment="1" applyProtection="1">
      <alignment vertical="center"/>
    </xf>
    <xf numFmtId="0" fontId="13" fillId="0" borderId="0" xfId="0" applyFont="1" applyFill="1" applyAlignment="1" applyProtection="1">
      <alignment vertical="center"/>
    </xf>
    <xf numFmtId="0" fontId="14" fillId="0" borderId="0" xfId="0" applyFont="1" applyAlignment="1" applyProtection="1">
      <alignment vertical="center"/>
    </xf>
    <xf numFmtId="0" fontId="11" fillId="0" borderId="0" xfId="0" applyFont="1" applyAlignment="1" applyProtection="1">
      <alignment vertical="center"/>
    </xf>
    <xf numFmtId="0" fontId="11" fillId="0" borderId="0" xfId="0" applyFont="1" applyBorder="1" applyAlignment="1" applyProtection="1">
      <alignment vertical="center"/>
    </xf>
    <xf numFmtId="0" fontId="11" fillId="0" borderId="0" xfId="0" applyFont="1" applyFill="1" applyAlignment="1" applyProtection="1">
      <alignment vertical="center"/>
    </xf>
    <xf numFmtId="0" fontId="18" fillId="0" borderId="0" xfId="0" applyFont="1" applyProtection="1"/>
    <xf numFmtId="0" fontId="18" fillId="0" borderId="0" xfId="0" applyFont="1" applyAlignment="1" applyProtection="1">
      <alignment vertical="center"/>
    </xf>
    <xf numFmtId="164" fontId="18" fillId="0" borderId="0" xfId="1" applyFont="1" applyProtection="1"/>
    <xf numFmtId="14" fontId="19" fillId="0" borderId="0" xfId="0" applyNumberFormat="1" applyFont="1"/>
    <xf numFmtId="4" fontId="0" fillId="0" borderId="0" xfId="0" applyNumberFormat="1"/>
    <xf numFmtId="14" fontId="20" fillId="0" borderId="0" xfId="0" applyNumberFormat="1" applyFont="1"/>
    <xf numFmtId="14" fontId="0" fillId="0" borderId="17" xfId="0" applyNumberFormat="1" applyBorder="1"/>
    <xf numFmtId="0" fontId="0" fillId="0" borderId="17" xfId="0" applyBorder="1"/>
    <xf numFmtId="4" fontId="0" fillId="0" borderId="17" xfId="0" applyNumberFormat="1" applyBorder="1"/>
    <xf numFmtId="14" fontId="0" fillId="0" borderId="0" xfId="0" applyNumberFormat="1"/>
    <xf numFmtId="0" fontId="24" fillId="0" borderId="10" xfId="0" applyFont="1" applyBorder="1" applyAlignment="1" applyProtection="1">
      <alignment vertical="center"/>
    </xf>
    <xf numFmtId="0" fontId="25" fillId="0" borderId="0" xfId="0" applyFont="1" applyBorder="1" applyAlignment="1" applyProtection="1">
      <alignment vertical="center"/>
    </xf>
    <xf numFmtId="0" fontId="26" fillId="0" borderId="10" xfId="0" applyFont="1" applyBorder="1" applyAlignment="1" applyProtection="1">
      <alignment vertical="center"/>
    </xf>
    <xf numFmtId="0" fontId="26" fillId="0" borderId="10" xfId="0" applyFont="1" applyFill="1" applyBorder="1" applyAlignment="1" applyProtection="1">
      <alignment vertical="center"/>
    </xf>
    <xf numFmtId="164" fontId="23" fillId="0" borderId="11" xfId="1" applyFont="1" applyFill="1" applyBorder="1" applyAlignment="1" applyProtection="1">
      <alignment vertical="center"/>
    </xf>
    <xf numFmtId="0" fontId="27" fillId="0" borderId="4" xfId="0" applyFont="1" applyBorder="1" applyAlignment="1" applyProtection="1">
      <alignment vertical="center"/>
    </xf>
    <xf numFmtId="164" fontId="27" fillId="0" borderId="4" xfId="1" applyFont="1" applyBorder="1" applyAlignment="1" applyProtection="1">
      <alignment vertical="center"/>
    </xf>
    <xf numFmtId="164" fontId="27" fillId="0" borderId="5" xfId="1" applyFont="1" applyBorder="1" applyAlignment="1" applyProtection="1">
      <alignment vertical="center"/>
    </xf>
    <xf numFmtId="0" fontId="23" fillId="0" borderId="9" xfId="0" applyFont="1" applyBorder="1" applyAlignment="1" applyProtection="1">
      <alignment vertical="center"/>
    </xf>
    <xf numFmtId="0" fontId="23" fillId="0" borderId="4" xfId="0" applyFont="1" applyBorder="1" applyAlignment="1" applyProtection="1">
      <alignment vertical="center"/>
    </xf>
    <xf numFmtId="0" fontId="28" fillId="0" borderId="10" xfId="0" applyFont="1" applyBorder="1" applyAlignment="1" applyProtection="1">
      <alignment vertical="center"/>
    </xf>
    <xf numFmtId="0" fontId="29" fillId="0" borderId="10"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12" xfId="0" applyFont="1" applyBorder="1" applyAlignment="1" applyProtection="1">
      <alignment vertical="center"/>
    </xf>
    <xf numFmtId="164" fontId="23" fillId="0" borderId="3" xfId="1" applyFont="1" applyBorder="1" applyAlignment="1" applyProtection="1">
      <alignment vertical="center"/>
    </xf>
    <xf numFmtId="0" fontId="23" fillId="0" borderId="9" xfId="0" applyFont="1" applyFill="1" applyBorder="1" applyAlignment="1" applyProtection="1">
      <alignment vertical="center"/>
    </xf>
    <xf numFmtId="0" fontId="23" fillId="0" borderId="4" xfId="0" applyFont="1" applyFill="1" applyBorder="1" applyAlignment="1" applyProtection="1">
      <alignment horizontal="center" vertical="center"/>
    </xf>
    <xf numFmtId="0" fontId="23" fillId="0" borderId="4" xfId="0" applyFont="1" applyFill="1" applyBorder="1" applyAlignment="1" applyProtection="1">
      <alignment vertical="center"/>
    </xf>
    <xf numFmtId="0" fontId="23" fillId="0" borderId="4" xfId="0" applyFont="1" applyFill="1" applyBorder="1" applyAlignment="1" applyProtection="1">
      <alignment horizontal="right" vertical="center"/>
    </xf>
    <xf numFmtId="164" fontId="23" fillId="0" borderId="4" xfId="1" applyFont="1" applyFill="1" applyBorder="1" applyAlignment="1" applyProtection="1">
      <alignment vertical="center"/>
    </xf>
    <xf numFmtId="164" fontId="23" fillId="0" borderId="5" xfId="1" applyFont="1" applyFill="1" applyBorder="1" applyAlignment="1" applyProtection="1">
      <alignment vertical="center"/>
    </xf>
    <xf numFmtId="168" fontId="23" fillId="2" borderId="13" xfId="1" applyNumberFormat="1" applyFont="1" applyFill="1" applyBorder="1" applyAlignment="1" applyProtection="1">
      <alignment horizontal="center" vertical="center"/>
      <protection locked="0"/>
    </xf>
    <xf numFmtId="168" fontId="23" fillId="2" borderId="14" xfId="1" applyNumberFormat="1" applyFont="1" applyFill="1" applyBorder="1" applyAlignment="1" applyProtection="1">
      <alignment horizontal="center" vertical="center"/>
      <protection locked="0"/>
    </xf>
    <xf numFmtId="0" fontId="23" fillId="0" borderId="12" xfId="0" applyFont="1" applyFill="1" applyBorder="1" applyAlignment="1" applyProtection="1">
      <alignment vertical="center"/>
    </xf>
    <xf numFmtId="0" fontId="23" fillId="0" borderId="3" xfId="0" applyFont="1" applyFill="1" applyBorder="1" applyAlignment="1" applyProtection="1">
      <alignment horizontal="center" vertical="center"/>
    </xf>
    <xf numFmtId="0" fontId="23" fillId="0" borderId="3" xfId="0" applyFont="1" applyFill="1" applyBorder="1" applyAlignment="1" applyProtection="1">
      <alignment horizontal="right" vertical="center"/>
    </xf>
    <xf numFmtId="0" fontId="23" fillId="0" borderId="0" xfId="0" applyFont="1" applyFill="1" applyBorder="1" applyProtection="1"/>
    <xf numFmtId="164" fontId="23" fillId="0" borderId="0" xfId="1" applyFont="1" applyFill="1" applyBorder="1" applyProtection="1"/>
    <xf numFmtId="164" fontId="23" fillId="0" borderId="11" xfId="1" applyFont="1" applyFill="1" applyBorder="1" applyProtection="1"/>
    <xf numFmtId="0" fontId="28" fillId="0" borderId="10" xfId="0" applyFont="1" applyFill="1" applyBorder="1" applyAlignment="1" applyProtection="1">
      <alignment vertical="center"/>
    </xf>
    <xf numFmtId="0" fontId="28" fillId="0" borderId="9" xfId="0" applyNumberFormat="1" applyFont="1" applyFill="1" applyBorder="1" applyAlignment="1" applyProtection="1">
      <alignment vertical="center"/>
    </xf>
    <xf numFmtId="0" fontId="23" fillId="0" borderId="4" xfId="0" applyNumberFormat="1" applyFont="1" applyFill="1" applyBorder="1" applyAlignment="1" applyProtection="1">
      <alignment vertical="center"/>
    </xf>
    <xf numFmtId="0" fontId="23" fillId="0" borderId="4" xfId="1" applyNumberFormat="1" applyFont="1" applyFill="1" applyBorder="1" applyAlignment="1" applyProtection="1">
      <alignment vertical="center"/>
    </xf>
    <xf numFmtId="0" fontId="23" fillId="0" borderId="5" xfId="1" applyNumberFormat="1" applyFont="1" applyFill="1" applyBorder="1" applyAlignment="1" applyProtection="1">
      <alignment vertical="center"/>
    </xf>
    <xf numFmtId="164" fontId="23" fillId="0" borderId="0" xfId="0" applyNumberFormat="1" applyFont="1" applyFill="1" applyBorder="1" applyAlignment="1" applyProtection="1">
      <alignment horizontal="center" vertical="center"/>
    </xf>
    <xf numFmtId="169" fontId="23" fillId="0" borderId="0" xfId="0" applyNumberFormat="1" applyFont="1" applyFill="1" applyBorder="1" applyAlignment="1" applyProtection="1">
      <alignment horizontal="center" vertical="center"/>
    </xf>
    <xf numFmtId="0" fontId="30" fillId="0" borderId="0" xfId="0" applyFont="1" applyBorder="1" applyAlignment="1" applyProtection="1">
      <alignment vertical="center"/>
    </xf>
    <xf numFmtId="0" fontId="27" fillId="0" borderId="0" xfId="0" applyFont="1" applyBorder="1" applyAlignment="1" applyProtection="1">
      <alignment vertical="center" wrapText="1"/>
    </xf>
    <xf numFmtId="0" fontId="27" fillId="0" borderId="11" xfId="0" applyFont="1" applyBorder="1" applyAlignment="1" applyProtection="1">
      <alignment vertical="center" wrapText="1"/>
    </xf>
    <xf numFmtId="0" fontId="23" fillId="0" borderId="10" xfId="0" quotePrefix="1" applyFont="1" applyBorder="1" applyAlignment="1" applyProtection="1">
      <alignment horizontal="right" vertical="center"/>
    </xf>
    <xf numFmtId="0" fontId="23" fillId="0" borderId="12" xfId="0" quotePrefix="1" applyFont="1" applyBorder="1" applyAlignment="1" applyProtection="1">
      <alignment horizontal="right" vertical="center"/>
    </xf>
    <xf numFmtId="0" fontId="23" fillId="0" borderId="4" xfId="0" applyFont="1" applyBorder="1" applyAlignment="1" applyProtection="1">
      <alignment horizontal="right" vertical="center"/>
    </xf>
    <xf numFmtId="0" fontId="23" fillId="0" borderId="3" xfId="0" applyFont="1" applyBorder="1" applyAlignment="1" applyProtection="1">
      <alignment vertical="center"/>
    </xf>
    <xf numFmtId="164" fontId="23" fillId="0" borderId="3" xfId="1" applyFont="1" applyFill="1" applyBorder="1" applyAlignment="1" applyProtection="1">
      <alignment vertical="center"/>
    </xf>
    <xf numFmtId="0" fontId="23" fillId="0" borderId="11" xfId="0" applyFont="1" applyBorder="1" applyAlignment="1" applyProtection="1">
      <alignment vertical="center"/>
    </xf>
    <xf numFmtId="0" fontId="23" fillId="0" borderId="3" xfId="0" applyFont="1" applyFill="1" applyBorder="1" applyAlignment="1" applyProtection="1">
      <alignment vertical="center"/>
    </xf>
    <xf numFmtId="14" fontId="11" fillId="0" borderId="0" xfId="0" applyNumberFormat="1" applyFont="1"/>
    <xf numFmtId="0" fontId="25" fillId="0" borderId="0" xfId="0" applyFont="1" applyFill="1" applyBorder="1" applyAlignment="1" applyProtection="1">
      <alignment vertical="center"/>
    </xf>
    <xf numFmtId="0" fontId="35" fillId="0" borderId="0" xfId="0" applyFont="1" applyFill="1" applyBorder="1" applyAlignment="1" applyProtection="1">
      <alignment horizontal="left" vertical="center"/>
    </xf>
    <xf numFmtId="0" fontId="35" fillId="0" borderId="0" xfId="0" applyFont="1" applyFill="1" applyBorder="1" applyProtection="1"/>
    <xf numFmtId="0" fontId="35" fillId="0" borderId="11" xfId="0" applyFont="1" applyBorder="1" applyAlignment="1" applyProtection="1">
      <alignment vertical="center"/>
    </xf>
    <xf numFmtId="0" fontId="35" fillId="0" borderId="12" xfId="0" applyFont="1" applyBorder="1" applyAlignment="1" applyProtection="1">
      <alignment vertical="center"/>
    </xf>
    <xf numFmtId="0" fontId="35" fillId="0" borderId="3" xfId="0" applyFont="1" applyBorder="1" applyAlignment="1" applyProtection="1">
      <alignment vertical="center"/>
    </xf>
    <xf numFmtId="0" fontId="35" fillId="0" borderId="9" xfId="0" applyFont="1" applyBorder="1" applyAlignment="1" applyProtection="1">
      <alignment vertical="center"/>
    </xf>
    <xf numFmtId="0" fontId="35" fillId="0" borderId="4" xfId="0" applyFont="1" applyBorder="1" applyAlignment="1" applyProtection="1">
      <alignment vertical="center"/>
    </xf>
    <xf numFmtId="0" fontId="37" fillId="0" borderId="10" xfId="0" applyFont="1" applyBorder="1" applyAlignment="1" applyProtection="1">
      <alignment vertical="center"/>
    </xf>
    <xf numFmtId="0" fontId="35" fillId="0" borderId="4" xfId="0" applyFont="1" applyFill="1" applyBorder="1" applyAlignment="1" applyProtection="1">
      <alignment vertical="center"/>
    </xf>
    <xf numFmtId="0" fontId="23" fillId="0" borderId="10" xfId="0" applyFont="1" applyFill="1" applyBorder="1" applyAlignment="1" applyProtection="1">
      <alignment vertical="center"/>
    </xf>
    <xf numFmtId="0" fontId="23" fillId="0" borderId="0" xfId="0" applyFont="1" applyFill="1" applyBorder="1" applyAlignment="1" applyProtection="1">
      <alignment vertical="center"/>
    </xf>
    <xf numFmtId="0" fontId="35" fillId="0" borderId="10" xfId="0" applyFont="1" applyBorder="1" applyAlignment="1" applyProtection="1">
      <alignment vertical="center"/>
    </xf>
    <xf numFmtId="0" fontId="35" fillId="0" borderId="0" xfId="0" applyFont="1" applyBorder="1" applyAlignment="1" applyProtection="1">
      <alignment vertical="center"/>
    </xf>
    <xf numFmtId="0" fontId="37" fillId="0" borderId="10" xfId="0" applyFont="1" applyFill="1" applyBorder="1" applyProtection="1"/>
    <xf numFmtId="0" fontId="38" fillId="36" borderId="10" xfId="0" applyFont="1" applyFill="1" applyBorder="1" applyProtection="1"/>
    <xf numFmtId="0" fontId="23" fillId="0" borderId="0" xfId="0" applyFont="1" applyBorder="1" applyAlignment="1" applyProtection="1">
      <alignment horizontal="left" vertical="center" indent="1"/>
    </xf>
    <xf numFmtId="0" fontId="23" fillId="0" borderId="10" xfId="0" applyFont="1" applyBorder="1" applyAlignment="1" applyProtection="1">
      <alignment horizontal="left" vertical="center" indent="1"/>
    </xf>
    <xf numFmtId="167" fontId="23" fillId="0" borderId="0" xfId="0" applyNumberFormat="1" applyFont="1" applyFill="1" applyBorder="1" applyAlignment="1" applyProtection="1">
      <alignment vertical="center"/>
    </xf>
    <xf numFmtId="14" fontId="11" fillId="0" borderId="9" xfId="0" applyNumberFormat="1" applyFont="1" applyBorder="1"/>
    <xf numFmtId="0" fontId="11" fillId="0" borderId="21" xfId="0" applyFont="1" applyBorder="1"/>
    <xf numFmtId="0" fontId="11" fillId="0" borderId="5" xfId="0" applyFont="1" applyBorder="1"/>
    <xf numFmtId="14" fontId="11" fillId="0" borderId="12" xfId="0" applyNumberFormat="1" applyFont="1" applyBorder="1"/>
    <xf numFmtId="0" fontId="11" fillId="0" borderId="2" xfId="0" applyFont="1" applyBorder="1"/>
    <xf numFmtId="0" fontId="11" fillId="0" borderId="6" xfId="0" applyFont="1" applyBorder="1"/>
    <xf numFmtId="4" fontId="11" fillId="0" borderId="21" xfId="0" applyNumberFormat="1" applyFont="1" applyBorder="1" applyAlignment="1">
      <alignment horizontal="center"/>
    </xf>
    <xf numFmtId="4" fontId="11" fillId="0" borderId="2" xfId="0" applyNumberFormat="1" applyFont="1" applyBorder="1" applyAlignment="1">
      <alignment horizontal="center"/>
    </xf>
    <xf numFmtId="14" fontId="11" fillId="0" borderId="0" xfId="0" applyNumberFormat="1" applyFont="1" applyBorder="1"/>
    <xf numFmtId="0" fontId="11" fillId="0" borderId="0" xfId="0" applyFont="1" applyBorder="1"/>
    <xf numFmtId="4" fontId="11" fillId="0" borderId="0" xfId="0" applyNumberFormat="1" applyFont="1" applyBorder="1" applyAlignment="1">
      <alignment horizontal="center"/>
    </xf>
    <xf numFmtId="0" fontId="0" fillId="0" borderId="0" xfId="0" applyBorder="1"/>
    <xf numFmtId="14" fontId="11" fillId="0" borderId="21" xfId="0" applyNumberFormat="1" applyFont="1" applyBorder="1"/>
    <xf numFmtId="164" fontId="23" fillId="0" borderId="0" xfId="1" applyFont="1" applyFill="1" applyBorder="1" applyAlignment="1" applyProtection="1">
      <alignment horizontal="left" vertical="center"/>
    </xf>
    <xf numFmtId="164" fontId="23" fillId="0" borderId="11" xfId="1" applyFont="1" applyFill="1" applyBorder="1" applyAlignment="1" applyProtection="1">
      <alignment horizontal="left" vertical="center"/>
    </xf>
    <xf numFmtId="0" fontId="23" fillId="2" borderId="8" xfId="0" applyNumberFormat="1" applyFont="1" applyFill="1" applyBorder="1" applyAlignment="1" applyProtection="1">
      <alignment horizontal="left" vertical="center"/>
      <protection locked="0"/>
    </xf>
    <xf numFmtId="0" fontId="35" fillId="0" borderId="11" xfId="0" applyFont="1" applyFill="1" applyBorder="1" applyAlignment="1" applyProtection="1">
      <alignment horizontal="left" vertical="center"/>
    </xf>
    <xf numFmtId="165" fontId="23" fillId="0" borderId="0" xfId="1" applyNumberFormat="1" applyFont="1" applyFill="1" applyBorder="1" applyAlignment="1" applyProtection="1">
      <alignment horizontal="center"/>
    </xf>
    <xf numFmtId="164" fontId="23" fillId="0" borderId="11" xfId="1" applyFont="1" applyFill="1" applyBorder="1" applyAlignment="1" applyProtection="1">
      <alignment horizontal="center" vertical="center"/>
    </xf>
    <xf numFmtId="0" fontId="9" fillId="0" borderId="0" xfId="49"/>
    <xf numFmtId="3" fontId="56" fillId="0" borderId="17" xfId="49" applyNumberFormat="1" applyFont="1" applyBorder="1" applyAlignment="1">
      <alignment horizontal="center" vertical="center"/>
    </xf>
    <xf numFmtId="0" fontId="9" fillId="37" borderId="17" xfId="49" applyFill="1" applyBorder="1" applyAlignment="1">
      <alignment horizontal="center" vertical="center" wrapText="1"/>
    </xf>
    <xf numFmtId="0" fontId="9" fillId="37" borderId="17" xfId="49" applyFill="1" applyBorder="1"/>
    <xf numFmtId="0" fontId="54" fillId="0" borderId="17" xfId="49" applyFont="1" applyFill="1" applyBorder="1" applyAlignment="1" applyProtection="1">
      <alignment vertical="center" wrapText="1"/>
    </xf>
    <xf numFmtId="0" fontId="54" fillId="0" borderId="17" xfId="49" applyFont="1" applyFill="1" applyBorder="1" applyAlignment="1" applyProtection="1">
      <alignment horizontal="left" vertical="center" wrapText="1"/>
    </xf>
    <xf numFmtId="0" fontId="9" fillId="0" borderId="17" xfId="49" applyFont="1" applyFill="1" applyBorder="1" applyAlignment="1" applyProtection="1">
      <alignment horizontal="center" vertical="center" wrapText="1"/>
    </xf>
    <xf numFmtId="0" fontId="9" fillId="0" borderId="21" xfId="49" applyFont="1" applyFill="1" applyBorder="1" applyAlignment="1" applyProtection="1">
      <alignment horizontal="center" vertical="center" wrapText="1"/>
      <protection locked="0"/>
    </xf>
    <xf numFmtId="0" fontId="9" fillId="0" borderId="21" xfId="49" applyFont="1" applyFill="1" applyBorder="1" applyAlignment="1" applyProtection="1">
      <alignment horizontal="center" vertical="center" wrapText="1"/>
    </xf>
    <xf numFmtId="0" fontId="11" fillId="0" borderId="0" xfId="4" applyBorder="1" applyAlignment="1" applyProtection="1">
      <alignment vertical="center"/>
    </xf>
    <xf numFmtId="0" fontId="12" fillId="0" borderId="1" xfId="4" applyFont="1" applyBorder="1" applyAlignment="1" applyProtection="1">
      <alignment vertical="center" wrapText="1"/>
    </xf>
    <xf numFmtId="0" fontId="54" fillId="0" borderId="34" xfId="49" applyFont="1" applyFill="1" applyBorder="1" applyAlignment="1" applyProtection="1">
      <alignment horizontal="center" vertical="center" wrapText="1"/>
    </xf>
    <xf numFmtId="2" fontId="54" fillId="0" borderId="34" xfId="49" applyNumberFormat="1" applyFont="1" applyFill="1" applyBorder="1" applyAlignment="1" applyProtection="1">
      <alignment horizontal="center" vertical="center" wrapText="1"/>
    </xf>
    <xf numFmtId="4" fontId="9" fillId="0" borderId="17" xfId="49" applyNumberFormat="1" applyFont="1" applyFill="1" applyBorder="1" applyAlignment="1" applyProtection="1">
      <alignment horizontal="center" vertical="center" wrapText="1"/>
    </xf>
    <xf numFmtId="4" fontId="9" fillId="0" borderId="21" xfId="49" applyNumberFormat="1" applyFont="1" applyFill="1" applyBorder="1" applyAlignment="1" applyProtection="1">
      <alignment horizontal="center" vertical="center" wrapText="1"/>
    </xf>
    <xf numFmtId="0" fontId="8" fillId="0" borderId="17" xfId="49" applyFont="1" applyFill="1" applyBorder="1" applyAlignment="1" applyProtection="1">
      <alignment horizontal="left" vertical="center" wrapText="1"/>
    </xf>
    <xf numFmtId="0" fontId="9" fillId="0" borderId="17" xfId="49" applyFill="1" applyBorder="1" applyAlignment="1" applyProtection="1">
      <alignment horizontal="left" vertical="center" wrapText="1"/>
    </xf>
    <xf numFmtId="172" fontId="9" fillId="0" borderId="17" xfId="49" applyNumberFormat="1" applyFont="1" applyFill="1" applyBorder="1" applyAlignment="1" applyProtection="1">
      <alignment horizontal="right" vertical="center" wrapText="1"/>
    </xf>
    <xf numFmtId="172" fontId="9" fillId="0" borderId="21" xfId="49" applyNumberFormat="1" applyFont="1" applyFill="1" applyBorder="1" applyAlignment="1" applyProtection="1">
      <alignment horizontal="right" vertical="center" wrapText="1"/>
    </xf>
    <xf numFmtId="172" fontId="9" fillId="0" borderId="17" xfId="49" applyNumberFormat="1" applyFont="1" applyFill="1" applyBorder="1" applyAlignment="1" applyProtection="1">
      <alignment vertical="center" wrapText="1"/>
    </xf>
    <xf numFmtId="172" fontId="9" fillId="0" borderId="21" xfId="49" applyNumberFormat="1" applyFont="1" applyFill="1" applyBorder="1" applyAlignment="1" applyProtection="1">
      <alignment vertical="center" wrapText="1"/>
    </xf>
    <xf numFmtId="172" fontId="54" fillId="0" borderId="34" xfId="49" applyNumberFormat="1" applyFont="1" applyFill="1" applyBorder="1" applyAlignment="1" applyProtection="1">
      <alignment horizontal="right" vertical="center" wrapText="1"/>
    </xf>
    <xf numFmtId="0" fontId="23" fillId="0" borderId="10" xfId="0" applyFont="1" applyBorder="1" applyAlignment="1" applyProtection="1">
      <alignment vertical="center"/>
    </xf>
    <xf numFmtId="0" fontId="23" fillId="0" borderId="0" xfId="0" applyFont="1" applyBorder="1" applyAlignment="1" applyProtection="1">
      <alignment vertical="center"/>
    </xf>
    <xf numFmtId="172" fontId="54" fillId="0" borderId="34" xfId="49" applyNumberFormat="1" applyFont="1" applyFill="1" applyBorder="1" applyAlignment="1" applyProtection="1">
      <alignment horizontal="center" vertical="center" wrapText="1"/>
    </xf>
    <xf numFmtId="172" fontId="0" fillId="0" borderId="0" xfId="0" applyNumberFormat="1"/>
    <xf numFmtId="0" fontId="23" fillId="0" borderId="0" xfId="0" applyFont="1" applyFill="1" applyBorder="1" applyAlignment="1" applyProtection="1">
      <alignment horizontal="center" vertical="center"/>
    </xf>
    <xf numFmtId="0" fontId="28" fillId="0" borderId="9" xfId="0" applyFont="1" applyBorder="1" applyAlignment="1" applyProtection="1">
      <alignment vertical="center"/>
    </xf>
    <xf numFmtId="0" fontId="28" fillId="0" borderId="4" xfId="0" applyFont="1" applyBorder="1" applyAlignment="1" applyProtection="1">
      <alignment vertical="center"/>
    </xf>
    <xf numFmtId="4" fontId="23" fillId="2" borderId="8" xfId="1" applyNumberFormat="1" applyFont="1" applyFill="1" applyBorder="1" applyAlignment="1" applyProtection="1">
      <alignment horizontal="right" vertical="center"/>
      <protection locked="0"/>
    </xf>
    <xf numFmtId="4" fontId="23" fillId="2" borderId="0" xfId="1" applyNumberFormat="1" applyFont="1" applyFill="1" applyBorder="1" applyAlignment="1" applyProtection="1">
      <alignment horizontal="right" vertical="center"/>
      <protection locked="0"/>
    </xf>
    <xf numFmtId="0" fontId="24" fillId="0" borderId="10" xfId="0" applyFont="1" applyFill="1" applyBorder="1" applyAlignment="1" applyProtection="1">
      <alignment vertical="center"/>
    </xf>
    <xf numFmtId="164" fontId="34" fillId="0" borderId="0" xfId="0" applyNumberFormat="1" applyFont="1" applyFill="1" applyBorder="1" applyAlignment="1" applyProtection="1">
      <alignment horizontal="center" vertical="center"/>
    </xf>
    <xf numFmtId="0" fontId="23" fillId="0" borderId="0" xfId="0" applyFont="1" applyBorder="1" applyAlignment="1" applyProtection="1">
      <alignment horizontal="right" vertical="center"/>
    </xf>
    <xf numFmtId="0" fontId="23" fillId="0" borderId="10"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11" xfId="0" applyFont="1" applyFill="1" applyBorder="1" applyAlignment="1" applyProtection="1">
      <alignment vertical="center" wrapText="1"/>
    </xf>
    <xf numFmtId="0" fontId="23" fillId="0" borderId="0" xfId="0" applyFont="1" applyFill="1" applyBorder="1" applyAlignment="1" applyProtection="1">
      <alignment horizontal="right" vertical="center"/>
    </xf>
    <xf numFmtId="0" fontId="35" fillId="0" borderId="3" xfId="0" applyFont="1" applyFill="1" applyBorder="1" applyAlignment="1" applyProtection="1">
      <alignment vertical="center"/>
    </xf>
    <xf numFmtId="0" fontId="22" fillId="0" borderId="19" xfId="0" applyFont="1" applyFill="1" applyBorder="1" applyAlignment="1" applyProtection="1">
      <alignment vertical="center"/>
    </xf>
    <xf numFmtId="0" fontId="23" fillId="0" borderId="0" xfId="0" applyFont="1" applyBorder="1" applyAlignment="1" applyProtection="1">
      <alignment horizontal="left" vertical="center"/>
    </xf>
    <xf numFmtId="0" fontId="12" fillId="0" borderId="3" xfId="0" applyFont="1" applyBorder="1" applyAlignment="1" applyProtection="1">
      <alignment vertical="top" wrapText="1"/>
    </xf>
    <xf numFmtId="164" fontId="31" fillId="0" borderId="0" xfId="1" applyFont="1" applyBorder="1" applyAlignment="1" applyProtection="1">
      <alignment horizontal="center" vertical="center"/>
    </xf>
    <xf numFmtId="0" fontId="35" fillId="0" borderId="0" xfId="0" applyFont="1" applyFill="1" applyBorder="1" applyAlignment="1" applyProtection="1">
      <alignment vertical="center"/>
    </xf>
    <xf numFmtId="0" fontId="35" fillId="0" borderId="0" xfId="0" applyFont="1" applyBorder="1" applyAlignment="1" applyProtection="1">
      <alignment horizontal="center" vertical="center"/>
    </xf>
    <xf numFmtId="0" fontId="35" fillId="0" borderId="10" xfId="0" applyFont="1" applyFill="1" applyBorder="1" applyAlignment="1" applyProtection="1">
      <alignment vertical="center"/>
    </xf>
    <xf numFmtId="164" fontId="31" fillId="0" borderId="11" xfId="1" applyFont="1" applyBorder="1" applyAlignment="1" applyProtection="1">
      <alignment horizontal="center" vertical="center"/>
    </xf>
    <xf numFmtId="0" fontId="35" fillId="0" borderId="12" xfId="0" applyFont="1" applyFill="1" applyBorder="1" applyAlignment="1" applyProtection="1">
      <alignment vertical="center"/>
    </xf>
    <xf numFmtId="0" fontId="35" fillId="0" borderId="3" xfId="0" applyFont="1" applyBorder="1" applyAlignment="1" applyProtection="1">
      <alignment horizontal="center" vertical="center"/>
    </xf>
    <xf numFmtId="170" fontId="23" fillId="2" borderId="8" xfId="0" applyNumberFormat="1" applyFont="1" applyFill="1" applyBorder="1" applyAlignment="1" applyProtection="1">
      <alignment vertical="center"/>
      <protection locked="0"/>
    </xf>
    <xf numFmtId="0" fontId="23" fillId="0" borderId="0" xfId="4" applyFont="1" applyBorder="1" applyAlignment="1" applyProtection="1">
      <alignment vertical="center"/>
    </xf>
    <xf numFmtId="164" fontId="23" fillId="0" borderId="0" xfId="1" applyFont="1" applyBorder="1" applyAlignment="1" applyProtection="1">
      <alignment vertical="center"/>
    </xf>
    <xf numFmtId="164" fontId="23" fillId="0" borderId="11" xfId="1" applyFont="1" applyBorder="1" applyAlignment="1" applyProtection="1">
      <alignment vertical="center"/>
    </xf>
    <xf numFmtId="0" fontId="23" fillId="0" borderId="10" xfId="4" applyFont="1" applyBorder="1" applyAlignment="1" applyProtection="1">
      <alignment vertical="center"/>
    </xf>
    <xf numFmtId="0" fontId="23" fillId="0" borderId="0" xfId="4" applyFont="1" applyFill="1" applyBorder="1" applyAlignment="1" applyProtection="1">
      <alignment vertical="center"/>
    </xf>
    <xf numFmtId="164" fontId="23" fillId="0" borderId="0" xfId="1" applyFont="1" applyFill="1" applyBorder="1" applyAlignment="1" applyProtection="1">
      <alignment vertical="center"/>
    </xf>
    <xf numFmtId="0" fontId="23" fillId="0" borderId="9" xfId="4" applyFont="1" applyBorder="1" applyAlignment="1" applyProtection="1">
      <alignment vertical="center"/>
    </xf>
    <xf numFmtId="0" fontId="23" fillId="0" borderId="4" xfId="4" applyFont="1" applyBorder="1" applyAlignment="1" applyProtection="1">
      <alignment vertical="center"/>
    </xf>
    <xf numFmtId="164" fontId="23" fillId="0" borderId="4" xfId="1" applyFont="1" applyBorder="1" applyAlignment="1" applyProtection="1">
      <alignment vertical="center"/>
    </xf>
    <xf numFmtId="164" fontId="23" fillId="0" borderId="5" xfId="1" applyFont="1" applyBorder="1" applyAlignment="1" applyProtection="1">
      <alignment vertical="center"/>
    </xf>
    <xf numFmtId="0" fontId="28" fillId="0" borderId="10" xfId="4" applyFont="1" applyBorder="1" applyAlignment="1" applyProtection="1">
      <alignment vertical="center"/>
    </xf>
    <xf numFmtId="0" fontId="23" fillId="0" borderId="11" xfId="4" applyFont="1" applyFill="1" applyBorder="1" applyAlignment="1" applyProtection="1">
      <alignment vertical="center"/>
    </xf>
    <xf numFmtId="0" fontId="23" fillId="0" borderId="10" xfId="4" applyFont="1" applyFill="1" applyBorder="1" applyAlignment="1" applyProtection="1">
      <alignment vertical="center"/>
    </xf>
    <xf numFmtId="0" fontId="23" fillId="0" borderId="12" xfId="4" applyFont="1" applyBorder="1" applyAlignment="1" applyProtection="1">
      <alignment vertical="center"/>
    </xf>
    <xf numFmtId="0" fontId="23" fillId="0" borderId="3" xfId="4" applyFont="1" applyBorder="1" applyAlignment="1" applyProtection="1">
      <alignment vertical="center"/>
    </xf>
    <xf numFmtId="164" fontId="23" fillId="0" borderId="6" xfId="1" applyFont="1" applyBorder="1" applyAlignment="1" applyProtection="1">
      <alignment vertical="center"/>
    </xf>
    <xf numFmtId="0" fontId="23" fillId="0" borderId="0" xfId="4" applyFont="1" applyBorder="1" applyAlignment="1" applyProtection="1">
      <alignment horizontal="right" vertical="center"/>
    </xf>
    <xf numFmtId="164" fontId="23" fillId="0" borderId="6" xfId="1" applyFont="1" applyFill="1" applyBorder="1" applyAlignment="1" applyProtection="1">
      <alignment vertical="center"/>
    </xf>
    <xf numFmtId="0" fontId="23" fillId="0" borderId="10" xfId="4" applyFont="1" applyFill="1" applyBorder="1" applyProtection="1"/>
    <xf numFmtId="0" fontId="23" fillId="0" borderId="0" xfId="4" applyFont="1" applyFill="1" applyBorder="1" applyAlignment="1" applyProtection="1">
      <alignment vertical="center" wrapText="1"/>
    </xf>
    <xf numFmtId="0" fontId="23" fillId="0" borderId="11" xfId="4" applyFont="1" applyFill="1" applyBorder="1" applyAlignment="1" applyProtection="1">
      <alignment vertical="center" wrapText="1"/>
    </xf>
    <xf numFmtId="0" fontId="11" fillId="0" borderId="3" xfId="4" applyBorder="1" applyAlignment="1" applyProtection="1">
      <alignment vertical="center"/>
    </xf>
    <xf numFmtId="0" fontId="23" fillId="0" borderId="11" xfId="4" applyFont="1" applyBorder="1" applyAlignment="1" applyProtection="1">
      <alignment vertical="center"/>
    </xf>
    <xf numFmtId="164" fontId="35" fillId="0" borderId="11" xfId="1" applyFont="1" applyFill="1" applyBorder="1" applyAlignment="1" applyProtection="1">
      <alignment vertical="center"/>
    </xf>
    <xf numFmtId="164" fontId="35" fillId="0" borderId="5" xfId="1" applyFont="1" applyBorder="1" applyAlignment="1" applyProtection="1">
      <alignment vertical="center"/>
    </xf>
    <xf numFmtId="164" fontId="35" fillId="0" borderId="11" xfId="1" applyFont="1" applyBorder="1" applyAlignment="1" applyProtection="1">
      <alignment vertical="center"/>
    </xf>
    <xf numFmtId="164" fontId="35" fillId="0" borderId="0" xfId="1" applyFont="1" applyBorder="1" applyAlignment="1" applyProtection="1">
      <alignment vertical="center"/>
    </xf>
    <xf numFmtId="164" fontId="35" fillId="0" borderId="6" xfId="1" applyFont="1" applyFill="1" applyBorder="1" applyAlignment="1" applyProtection="1">
      <alignment vertical="center"/>
    </xf>
    <xf numFmtId="164" fontId="35" fillId="0" borderId="5" xfId="1" applyFont="1" applyFill="1" applyBorder="1" applyAlignment="1" applyProtection="1">
      <alignment vertical="center"/>
    </xf>
    <xf numFmtId="166" fontId="23" fillId="0" borderId="0" xfId="1" applyNumberFormat="1" applyFont="1" applyFill="1" applyBorder="1" applyAlignment="1" applyProtection="1">
      <alignment horizontal="center" vertical="center"/>
    </xf>
    <xf numFmtId="0" fontId="35" fillId="0" borderId="10" xfId="4" applyFont="1" applyBorder="1" applyAlignment="1" applyProtection="1">
      <alignment vertical="center" wrapText="1"/>
    </xf>
    <xf numFmtId="0" fontId="35" fillId="0" borderId="0" xfId="4" applyFont="1" applyBorder="1" applyAlignment="1" applyProtection="1">
      <alignment vertical="center" wrapText="1"/>
    </xf>
    <xf numFmtId="0" fontId="35" fillId="0" borderId="11" xfId="4" applyFont="1" applyBorder="1" applyAlignment="1" applyProtection="1">
      <alignment vertical="center" wrapText="1"/>
    </xf>
    <xf numFmtId="0" fontId="35" fillId="0" borderId="0" xfId="4" applyFont="1" applyBorder="1" applyAlignment="1" applyProtection="1">
      <alignment horizontal="right" vertical="center"/>
    </xf>
    <xf numFmtId="0" fontId="23" fillId="0" borderId="0" xfId="4" applyFont="1" applyFill="1" applyBorder="1" applyAlignment="1" applyProtection="1">
      <alignment wrapText="1"/>
    </xf>
    <xf numFmtId="0" fontId="23" fillId="0" borderId="11" xfId="4" applyFont="1" applyFill="1" applyBorder="1" applyAlignment="1" applyProtection="1">
      <alignment wrapText="1"/>
    </xf>
    <xf numFmtId="0" fontId="0" fillId="0" borderId="0" xfId="0" applyFill="1" applyBorder="1"/>
    <xf numFmtId="0" fontId="11"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3" fillId="0" borderId="0" xfId="4" applyFont="1" applyBorder="1" applyAlignment="1" applyProtection="1">
      <alignment horizontal="right"/>
    </xf>
    <xf numFmtId="0" fontId="35" fillId="0" borderId="0" xfId="4" applyFont="1" applyBorder="1" applyAlignment="1" applyProtection="1">
      <alignment horizontal="right"/>
    </xf>
    <xf numFmtId="0" fontId="35" fillId="0" borderId="0" xfId="0" applyFont="1" applyBorder="1" applyAlignment="1" applyProtection="1"/>
    <xf numFmtId="0" fontId="11" fillId="0" borderId="4" xfId="0" applyFont="1" applyFill="1" applyBorder="1" applyAlignment="1" applyProtection="1">
      <alignment vertical="center"/>
    </xf>
    <xf numFmtId="0" fontId="32" fillId="0" borderId="4" xfId="0" applyFont="1" applyFill="1" applyBorder="1" applyAlignment="1" applyProtection="1">
      <alignment vertical="center"/>
    </xf>
    <xf numFmtId="0" fontId="23" fillId="0" borderId="5" xfId="0" applyFont="1" applyFill="1" applyBorder="1" applyAlignment="1" applyProtection="1">
      <alignment vertical="center"/>
    </xf>
    <xf numFmtId="0" fontId="23" fillId="0" borderId="4" xfId="0" applyFont="1" applyFill="1" applyBorder="1" applyProtection="1"/>
    <xf numFmtId="164" fontId="23" fillId="0" borderId="4" xfId="1" applyFont="1" applyFill="1" applyBorder="1" applyProtection="1"/>
    <xf numFmtId="164" fontId="23" fillId="0" borderId="5" xfId="1" applyFont="1" applyFill="1" applyBorder="1" applyProtection="1"/>
    <xf numFmtId="0" fontId="35" fillId="0" borderId="9" xfId="0" applyFont="1" applyFill="1" applyBorder="1" applyProtection="1"/>
    <xf numFmtId="0" fontId="35" fillId="0" borderId="4" xfId="0" applyFont="1" applyFill="1" applyBorder="1" applyProtection="1"/>
    <xf numFmtId="164" fontId="35" fillId="0" borderId="4" xfId="1" applyFont="1" applyFill="1" applyBorder="1" applyProtection="1"/>
    <xf numFmtId="164" fontId="35" fillId="0" borderId="5" xfId="1" applyFont="1" applyFill="1" applyBorder="1" applyProtection="1"/>
    <xf numFmtId="0" fontId="37" fillId="0" borderId="10" xfId="0" applyFont="1" applyFill="1" applyBorder="1" applyAlignment="1" applyProtection="1">
      <alignment vertical="center"/>
    </xf>
    <xf numFmtId="164" fontId="35" fillId="0" borderId="0" xfId="1" applyFont="1" applyFill="1" applyBorder="1" applyAlignment="1" applyProtection="1">
      <alignment vertical="center"/>
    </xf>
    <xf numFmtId="0" fontId="35" fillId="0" borderId="10" xfId="0" applyFont="1" applyFill="1" applyBorder="1" applyAlignment="1" applyProtection="1">
      <alignment horizontal="left" vertical="center"/>
    </xf>
    <xf numFmtId="167" fontId="35" fillId="0" borderId="0" xfId="0" applyNumberFormat="1" applyFont="1" applyFill="1" applyBorder="1" applyAlignment="1" applyProtection="1">
      <alignment vertical="center"/>
    </xf>
    <xf numFmtId="166" fontId="35" fillId="0" borderId="0" xfId="0" applyNumberFormat="1" applyFont="1" applyFill="1" applyBorder="1" applyAlignment="1" applyProtection="1">
      <alignment vertical="center"/>
    </xf>
    <xf numFmtId="164" fontId="35" fillId="0" borderId="3" xfId="1" applyFont="1" applyFill="1" applyBorder="1" applyAlignment="1" applyProtection="1">
      <alignment vertical="center"/>
    </xf>
    <xf numFmtId="0" fontId="35" fillId="0" borderId="6" xfId="0" applyFont="1" applyFill="1" applyBorder="1" applyAlignment="1" applyProtection="1">
      <alignment vertical="center"/>
    </xf>
    <xf numFmtId="164" fontId="23" fillId="0" borderId="0" xfId="1"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34" fillId="0" borderId="10" xfId="0" applyFont="1" applyFill="1" applyBorder="1" applyAlignment="1" applyProtection="1">
      <alignment vertical="center"/>
    </xf>
    <xf numFmtId="0" fontId="18" fillId="0" borderId="0" xfId="0" applyFont="1" applyFill="1" applyBorder="1" applyAlignment="1" applyProtection="1">
      <alignment vertical="center"/>
    </xf>
    <xf numFmtId="164" fontId="23" fillId="0" borderId="0" xfId="1" applyFont="1" applyFill="1" applyBorder="1" applyAlignment="1" applyProtection="1">
      <alignment horizontal="right" vertical="center"/>
    </xf>
    <xf numFmtId="0" fontId="35" fillId="0" borderId="12" xfId="0" applyFont="1" applyFill="1" applyBorder="1" applyProtection="1"/>
    <xf numFmtId="0" fontId="35" fillId="0" borderId="3" xfId="0" applyFont="1" applyFill="1" applyBorder="1" applyProtection="1"/>
    <xf numFmtId="0" fontId="23" fillId="0" borderId="3" xfId="0" applyFont="1" applyFill="1" applyBorder="1" applyProtection="1"/>
    <xf numFmtId="164" fontId="23" fillId="0" borderId="3" xfId="1" applyFont="1" applyFill="1" applyBorder="1" applyProtection="1"/>
    <xf numFmtId="164" fontId="23" fillId="0" borderId="6" xfId="1" applyFont="1" applyFill="1" applyBorder="1" applyProtection="1"/>
    <xf numFmtId="0" fontId="35" fillId="0" borderId="10" xfId="0" applyFont="1" applyFill="1" applyBorder="1" applyProtection="1"/>
    <xf numFmtId="0" fontId="38" fillId="0" borderId="10" xfId="0" applyFont="1" applyFill="1" applyBorder="1" applyProtection="1"/>
    <xf numFmtId="9" fontId="35" fillId="0" borderId="8" xfId="1" applyNumberFormat="1" applyFont="1" applyFill="1" applyBorder="1" applyAlignment="1" applyProtection="1">
      <alignment horizontal="right" vertical="center"/>
    </xf>
    <xf numFmtId="0" fontId="35" fillId="0" borderId="0" xfId="47" applyFont="1" applyFill="1" applyBorder="1" applyProtection="1"/>
    <xf numFmtId="0" fontId="35" fillId="0" borderId="17" xfId="47" applyFont="1" applyFill="1" applyBorder="1" applyAlignment="1" applyProtection="1">
      <alignment horizontal="center" vertical="center" wrapText="1"/>
    </xf>
    <xf numFmtId="2" fontId="23" fillId="0" borderId="0" xfId="1" applyNumberFormat="1" applyFont="1" applyFill="1" applyBorder="1" applyAlignment="1" applyProtection="1">
      <alignment horizontal="right" vertical="center"/>
    </xf>
    <xf numFmtId="164" fontId="23" fillId="0" borderId="0" xfId="0" applyNumberFormat="1" applyFont="1" applyFill="1" applyBorder="1" applyAlignment="1" applyProtection="1">
      <alignment horizontal="left" vertical="center"/>
    </xf>
    <xf numFmtId="49" fontId="27" fillId="0" borderId="0" xfId="1" applyNumberFormat="1" applyFont="1" applyFill="1" applyBorder="1" applyAlignment="1" applyProtection="1">
      <alignment horizontal="center" vertical="center"/>
    </xf>
    <xf numFmtId="49" fontId="27" fillId="0" borderId="11" xfId="1" applyNumberFormat="1" applyFont="1" applyFill="1" applyBorder="1" applyAlignment="1" applyProtection="1">
      <alignment horizontal="center" vertical="center"/>
    </xf>
    <xf numFmtId="14" fontId="23" fillId="0" borderId="0" xfId="1" applyNumberFormat="1" applyFont="1" applyFill="1" applyBorder="1" applyAlignment="1" applyProtection="1">
      <alignment horizontal="center" vertical="center"/>
    </xf>
    <xf numFmtId="49" fontId="23" fillId="0" borderId="11" xfId="1" applyNumberFormat="1" applyFont="1" applyFill="1" applyBorder="1" applyAlignment="1" applyProtection="1">
      <alignment vertical="center"/>
    </xf>
    <xf numFmtId="166" fontId="35" fillId="0" borderId="0" xfId="1" applyNumberFormat="1" applyFont="1" applyFill="1" applyBorder="1" applyAlignment="1" applyProtection="1">
      <alignment horizontal="center" vertical="center"/>
    </xf>
    <xf numFmtId="0" fontId="24" fillId="0" borderId="1" xfId="0" applyFont="1" applyBorder="1" applyAlignment="1" applyProtection="1">
      <alignment vertical="center"/>
    </xf>
    <xf numFmtId="0" fontId="24" fillId="0" borderId="20" xfId="0" applyFont="1" applyBorder="1" applyAlignment="1" applyProtection="1">
      <alignment vertical="center"/>
    </xf>
    <xf numFmtId="0" fontId="28" fillId="0" borderId="0" xfId="0" applyFont="1" applyBorder="1" applyAlignment="1" applyProtection="1">
      <alignment vertical="center"/>
    </xf>
    <xf numFmtId="0" fontId="0" fillId="0" borderId="0" xfId="0" applyBorder="1" applyProtection="1"/>
    <xf numFmtId="0" fontId="28" fillId="0" borderId="11" xfId="0" applyFont="1" applyBorder="1" applyAlignment="1" applyProtection="1">
      <alignment vertical="center"/>
    </xf>
    <xf numFmtId="0" fontId="37"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28" fillId="0" borderId="11" xfId="0" applyFont="1" applyFill="1" applyBorder="1" applyAlignment="1" applyProtection="1">
      <alignment vertical="center"/>
    </xf>
    <xf numFmtId="0" fontId="0" fillId="0" borderId="11" xfId="0" applyBorder="1" applyProtection="1"/>
    <xf numFmtId="0" fontId="23" fillId="0" borderId="3" xfId="4" applyFont="1" applyFill="1" applyBorder="1" applyAlignment="1" applyProtection="1">
      <alignment vertical="center"/>
    </xf>
    <xf numFmtId="0" fontId="23" fillId="0" borderId="4" xfId="4" applyFont="1" applyFill="1" applyBorder="1" applyAlignment="1" applyProtection="1">
      <alignment vertical="center"/>
    </xf>
    <xf numFmtId="0" fontId="0" fillId="0" borderId="35" xfId="0" applyBorder="1" applyProtection="1"/>
    <xf numFmtId="1" fontId="23" fillId="3" borderId="16" xfId="0" applyNumberFormat="1" applyFont="1" applyFill="1" applyBorder="1" applyAlignment="1" applyProtection="1">
      <alignment horizontal="center" vertical="center"/>
      <protection locked="0"/>
    </xf>
    <xf numFmtId="0" fontId="35" fillId="2" borderId="0" xfId="0" applyFont="1" applyFill="1" applyBorder="1" applyAlignment="1" applyProtection="1">
      <alignment vertical="center"/>
      <protection locked="0"/>
    </xf>
    <xf numFmtId="164" fontId="35" fillId="2" borderId="0" xfId="1" applyFont="1" applyFill="1" applyBorder="1" applyAlignment="1" applyProtection="1">
      <alignment vertical="center"/>
      <protection locked="0"/>
    </xf>
    <xf numFmtId="0" fontId="23" fillId="2" borderId="8" xfId="0" applyFont="1" applyFill="1" applyBorder="1" applyAlignment="1" applyProtection="1">
      <alignment vertical="center"/>
      <protection locked="0"/>
    </xf>
    <xf numFmtId="0" fontId="0" fillId="0" borderId="4" xfId="0" applyBorder="1" applyAlignment="1">
      <alignment vertical="center"/>
    </xf>
    <xf numFmtId="0" fontId="12" fillId="0" borderId="0" xfId="4" applyFont="1" applyBorder="1" applyAlignment="1" applyProtection="1">
      <alignment vertical="center" wrapText="1"/>
    </xf>
    <xf numFmtId="0" fontId="23" fillId="0" borderId="0" xfId="0" applyFont="1" applyBorder="1" applyAlignment="1" applyProtection="1">
      <alignment horizontal="right" vertical="center"/>
    </xf>
    <xf numFmtId="0" fontId="23" fillId="0" borderId="4" xfId="0" applyFont="1" applyBorder="1" applyAlignment="1" applyProtection="1">
      <alignment vertical="center"/>
    </xf>
    <xf numFmtId="0" fontId="23" fillId="0" borderId="0" xfId="0" applyFont="1" applyBorder="1" applyAlignment="1" applyProtection="1">
      <alignment vertical="center"/>
    </xf>
    <xf numFmtId="0" fontId="23" fillId="0" borderId="11" xfId="0" applyFont="1" applyBorder="1" applyAlignment="1" applyProtection="1">
      <alignment vertical="center"/>
    </xf>
    <xf numFmtId="0" fontId="35" fillId="0" borderId="3" xfId="0" applyFont="1" applyBorder="1" applyAlignment="1" applyProtection="1">
      <alignment vertical="center"/>
    </xf>
    <xf numFmtId="0" fontId="35" fillId="0" borderId="1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5" fillId="0" borderId="11" xfId="0" applyFont="1" applyFill="1" applyBorder="1" applyAlignment="1" applyProtection="1">
      <alignment horizontal="left" vertical="center" wrapText="1"/>
    </xf>
    <xf numFmtId="0" fontId="23" fillId="0" borderId="0" xfId="0" applyFont="1" applyFill="1" applyBorder="1" applyAlignment="1" applyProtection="1">
      <alignment horizontal="right" vertical="center"/>
    </xf>
    <xf numFmtId="0" fontId="35" fillId="0" borderId="3" xfId="0" applyFont="1" applyFill="1" applyBorder="1" applyAlignment="1" applyProtection="1">
      <alignment vertical="center"/>
    </xf>
    <xf numFmtId="0" fontId="22" fillId="0" borderId="19" xfId="0" applyFont="1" applyFill="1" applyBorder="1" applyAlignment="1" applyProtection="1">
      <alignment vertical="center"/>
    </xf>
    <xf numFmtId="3" fontId="35" fillId="0" borderId="0" xfId="47" applyNumberFormat="1" applyFont="1" applyFill="1" applyBorder="1" applyAlignment="1" applyProtection="1">
      <alignment horizontal="center" vertical="center"/>
    </xf>
    <xf numFmtId="0" fontId="35" fillId="0" borderId="0" xfId="0" applyFont="1" applyFill="1" applyBorder="1" applyAlignment="1" applyProtection="1">
      <alignment horizontal="right" vertical="center"/>
    </xf>
    <xf numFmtId="0" fontId="35" fillId="0" borderId="0" xfId="0" applyFont="1" applyFill="1" applyBorder="1" applyAlignment="1" applyProtection="1">
      <alignment horizontal="right"/>
    </xf>
    <xf numFmtId="4" fontId="35" fillId="0" borderId="0" xfId="1" applyNumberFormat="1" applyFont="1" applyFill="1" applyBorder="1" applyAlignment="1" applyProtection="1">
      <alignment horizontal="right" vertical="center"/>
    </xf>
    <xf numFmtId="0" fontId="23" fillId="38" borderId="3" xfId="0" applyFont="1" applyFill="1" applyBorder="1" applyAlignment="1" applyProtection="1">
      <alignment vertical="center"/>
    </xf>
    <xf numFmtId="0" fontId="23" fillId="38" borderId="3" xfId="0" applyFont="1" applyFill="1" applyBorder="1" applyAlignment="1" applyProtection="1">
      <alignment horizontal="center" vertical="center"/>
      <protection locked="0"/>
    </xf>
    <xf numFmtId="0" fontId="23" fillId="38" borderId="3" xfId="0" applyFont="1" applyFill="1" applyBorder="1" applyAlignment="1" applyProtection="1">
      <alignment horizontal="right" vertical="center"/>
    </xf>
    <xf numFmtId="0" fontId="23" fillId="38" borderId="3" xfId="0" applyFont="1" applyFill="1" applyBorder="1" applyAlignment="1">
      <alignment horizontal="right" vertical="center"/>
    </xf>
    <xf numFmtId="164" fontId="23" fillId="38" borderId="3" xfId="1" applyFont="1" applyFill="1" applyBorder="1" applyAlignment="1" applyProtection="1">
      <alignment vertical="center"/>
    </xf>
    <xf numFmtId="0" fontId="23" fillId="39" borderId="3" xfId="0" applyFont="1" applyFill="1" applyBorder="1" applyAlignment="1" applyProtection="1">
      <alignment vertical="center"/>
    </xf>
    <xf numFmtId="0" fontId="23" fillId="39" borderId="3" xfId="0" applyFont="1" applyFill="1" applyBorder="1" applyAlignment="1" applyProtection="1">
      <alignment horizontal="center" vertical="center"/>
      <protection locked="0"/>
    </xf>
    <xf numFmtId="0" fontId="23" fillId="39" borderId="3" xfId="0" applyFont="1" applyFill="1" applyBorder="1" applyAlignment="1" applyProtection="1">
      <alignment horizontal="right" vertical="center"/>
    </xf>
    <xf numFmtId="0" fontId="23" fillId="39" borderId="3" xfId="0" applyFont="1" applyFill="1" applyBorder="1" applyAlignment="1">
      <alignment horizontal="right" vertical="center"/>
    </xf>
    <xf numFmtId="164" fontId="23" fillId="39" borderId="3" xfId="1" applyFont="1" applyFill="1" applyBorder="1" applyAlignment="1" applyProtection="1">
      <alignment vertical="center"/>
    </xf>
    <xf numFmtId="0" fontId="23" fillId="35" borderId="3" xfId="0" applyFont="1" applyFill="1" applyBorder="1" applyAlignment="1" applyProtection="1">
      <alignment vertical="center"/>
    </xf>
    <xf numFmtId="0" fontId="23" fillId="35" borderId="3" xfId="0" applyFont="1" applyFill="1" applyBorder="1" applyAlignment="1" applyProtection="1">
      <alignment horizontal="center" vertical="center"/>
      <protection locked="0"/>
    </xf>
    <xf numFmtId="0" fontId="23" fillId="35" borderId="3" xfId="0" applyFont="1" applyFill="1" applyBorder="1" applyAlignment="1" applyProtection="1">
      <alignment horizontal="right" vertical="center"/>
    </xf>
    <xf numFmtId="0" fontId="23" fillId="35" borderId="3" xfId="0" applyFont="1" applyFill="1" applyBorder="1" applyAlignment="1">
      <alignment horizontal="right" vertical="center"/>
    </xf>
    <xf numFmtId="164" fontId="23" fillId="35" borderId="3" xfId="1" applyFont="1" applyFill="1" applyBorder="1" applyAlignment="1" applyProtection="1">
      <alignment vertical="center"/>
    </xf>
    <xf numFmtId="173" fontId="35" fillId="0" borderId="0" xfId="0" applyNumberFormat="1" applyFont="1" applyFill="1" applyBorder="1" applyAlignment="1" applyProtection="1">
      <alignment horizontal="right" vertical="center"/>
    </xf>
    <xf numFmtId="4" fontId="23" fillId="2" borderId="8" xfId="1" applyNumberFormat="1" applyFont="1" applyFill="1" applyBorder="1" applyAlignment="1" applyProtection="1">
      <alignment vertical="center"/>
      <protection locked="0"/>
    </xf>
    <xf numFmtId="0" fontId="35" fillId="0" borderId="0" xfId="0" applyFont="1" applyFill="1" applyBorder="1" applyAlignment="1" applyProtection="1">
      <alignment vertical="center" wrapText="1"/>
    </xf>
    <xf numFmtId="0" fontId="35" fillId="0" borderId="11" xfId="0" applyFont="1" applyFill="1" applyBorder="1" applyAlignment="1" applyProtection="1">
      <alignment vertical="center" wrapText="1"/>
    </xf>
    <xf numFmtId="165" fontId="23" fillId="0" borderId="11" xfId="1" applyNumberFormat="1" applyFont="1" applyFill="1" applyBorder="1" applyAlignment="1" applyProtection="1">
      <alignment horizontal="center"/>
    </xf>
    <xf numFmtId="1" fontId="35" fillId="0" borderId="11" xfId="0" applyNumberFormat="1" applyFont="1" applyFill="1" applyBorder="1" applyAlignment="1" applyProtection="1">
      <alignment horizontal="center" vertical="center"/>
      <protection locked="0"/>
    </xf>
    <xf numFmtId="164" fontId="23" fillId="0" borderId="6" xfId="1" applyFont="1" applyFill="1" applyBorder="1" applyAlignment="1" applyProtection="1">
      <alignment horizontal="center" vertical="center"/>
    </xf>
    <xf numFmtId="0" fontId="37" fillId="0" borderId="9" xfId="0" applyFont="1" applyFill="1" applyBorder="1" applyProtection="1"/>
    <xf numFmtId="0" fontId="35" fillId="0" borderId="17" xfId="47" applyFont="1" applyFill="1" applyBorder="1" applyAlignment="1" applyProtection="1">
      <alignment horizontal="center" vertical="center"/>
    </xf>
    <xf numFmtId="0" fontId="35" fillId="0" borderId="0" xfId="47" applyFont="1" applyFill="1" applyBorder="1" applyAlignment="1" applyProtection="1">
      <alignment vertical="center"/>
    </xf>
    <xf numFmtId="4" fontId="35" fillId="0" borderId="0" xfId="0" applyNumberFormat="1" applyFont="1" applyFill="1" applyBorder="1" applyAlignment="1" applyProtection="1">
      <alignment vertical="center"/>
    </xf>
    <xf numFmtId="4" fontId="35" fillId="3" borderId="8" xfId="0" applyNumberFormat="1" applyFont="1" applyFill="1" applyBorder="1" applyAlignment="1" applyProtection="1">
      <alignment horizontal="center" vertical="center"/>
      <protection locked="0"/>
    </xf>
    <xf numFmtId="0" fontId="31" fillId="0" borderId="0" xfId="0" applyFont="1" applyBorder="1" applyAlignment="1" applyProtection="1">
      <alignment horizontal="center" vertical="center"/>
    </xf>
    <xf numFmtId="0" fontId="23" fillId="0" borderId="6" xfId="0" applyFont="1" applyBorder="1" applyAlignment="1" applyProtection="1">
      <alignment vertical="center"/>
    </xf>
    <xf numFmtId="3" fontId="35" fillId="0" borderId="8" xfId="0" applyNumberFormat="1" applyFont="1" applyFill="1" applyBorder="1" applyAlignment="1" applyProtection="1">
      <alignment horizontal="right" vertical="center"/>
    </xf>
    <xf numFmtId="0" fontId="35" fillId="0" borderId="4" xfId="0" applyFont="1" applyBorder="1" applyAlignment="1" applyProtection="1">
      <alignment horizontal="center" vertical="center"/>
    </xf>
    <xf numFmtId="0" fontId="35" fillId="0" borderId="0" xfId="1" applyNumberFormat="1" applyFont="1" applyFill="1" applyBorder="1" applyAlignment="1" applyProtection="1">
      <alignment vertical="center"/>
    </xf>
    <xf numFmtId="0" fontId="35" fillId="0" borderId="0" xfId="0" applyNumberFormat="1" applyFont="1" applyFill="1" applyBorder="1" applyAlignment="1" applyProtection="1">
      <alignment vertical="center"/>
    </xf>
    <xf numFmtId="0" fontId="35" fillId="0" borderId="11" xfId="1" applyNumberFormat="1" applyFont="1" applyFill="1" applyBorder="1" applyAlignment="1" applyProtection="1">
      <alignment vertical="center"/>
    </xf>
    <xf numFmtId="0" fontId="23" fillId="0" borderId="11" xfId="1" applyNumberFormat="1" applyFont="1" applyFill="1" applyBorder="1" applyAlignment="1" applyProtection="1">
      <alignment horizontal="left" vertical="center"/>
    </xf>
    <xf numFmtId="0" fontId="23" fillId="0" borderId="36" xfId="0" applyFont="1" applyBorder="1" applyAlignment="1" applyProtection="1">
      <alignment vertical="center"/>
    </xf>
    <xf numFmtId="0" fontId="23" fillId="0" borderId="37" xfId="0" applyFont="1" applyBorder="1" applyAlignment="1" applyProtection="1">
      <alignment horizontal="center" vertical="center"/>
    </xf>
    <xf numFmtId="164" fontId="23" fillId="0" borderId="38" xfId="1" applyFont="1" applyBorder="1" applyAlignment="1" applyProtection="1">
      <alignment horizontal="center" vertical="center"/>
    </xf>
    <xf numFmtId="0" fontId="29" fillId="0" borderId="47" xfId="0" applyFont="1" applyBorder="1" applyAlignment="1" applyProtection="1">
      <alignment vertical="top"/>
    </xf>
    <xf numFmtId="0" fontId="28" fillId="0" borderId="7" xfId="0" applyFont="1" applyBorder="1" applyAlignment="1" applyProtection="1">
      <alignment vertical="center"/>
    </xf>
    <xf numFmtId="0" fontId="28" fillId="0" borderId="48" xfId="0" applyFont="1" applyBorder="1" applyAlignment="1" applyProtection="1">
      <alignment vertical="center"/>
    </xf>
    <xf numFmtId="0" fontId="35" fillId="0" borderId="49" xfId="0" applyFont="1" applyFill="1" applyBorder="1" applyAlignment="1" applyProtection="1">
      <alignment horizontal="left" vertical="center"/>
    </xf>
    <xf numFmtId="0" fontId="35" fillId="0" borderId="8" xfId="0" applyFont="1" applyFill="1" applyBorder="1" applyAlignment="1" applyProtection="1">
      <alignment horizontal="left" vertical="center"/>
    </xf>
    <xf numFmtId="173" fontId="35" fillId="0" borderId="8" xfId="0" applyNumberFormat="1" applyFont="1" applyFill="1" applyBorder="1" applyAlignment="1" applyProtection="1">
      <alignment horizontal="right" vertical="center"/>
    </xf>
    <xf numFmtId="0" fontId="35" fillId="0" borderId="50" xfId="0" applyFont="1" applyFill="1" applyBorder="1" applyAlignment="1" applyProtection="1">
      <alignment horizontal="center" vertical="center"/>
    </xf>
    <xf numFmtId="0" fontId="63" fillId="0" borderId="47" xfId="0" applyFont="1" applyFill="1" applyBorder="1" applyAlignment="1" applyProtection="1">
      <alignment vertical="top"/>
    </xf>
    <xf numFmtId="0" fontId="37" fillId="0" borderId="7" xfId="0" applyFont="1" applyFill="1" applyBorder="1" applyAlignment="1" applyProtection="1">
      <alignment vertical="center"/>
    </xf>
    <xf numFmtId="0" fontId="37" fillId="0" borderId="48" xfId="0" applyFont="1" applyFill="1" applyBorder="1" applyAlignment="1" applyProtection="1">
      <alignment vertical="center"/>
    </xf>
    <xf numFmtId="0" fontId="35" fillId="0" borderId="51" xfId="0" applyFont="1" applyFill="1" applyBorder="1" applyAlignment="1" applyProtection="1">
      <alignment horizontal="left" vertical="center"/>
    </xf>
    <xf numFmtId="166" fontId="35" fillId="0" borderId="52" xfId="1" applyNumberFormat="1" applyFont="1" applyFill="1" applyBorder="1" applyAlignment="1" applyProtection="1">
      <alignment horizontal="center" vertical="center"/>
    </xf>
    <xf numFmtId="0" fontId="35" fillId="0" borderId="53" xfId="0" applyFont="1" applyFill="1" applyBorder="1" applyAlignment="1" applyProtection="1">
      <alignment horizontal="left" vertical="center"/>
    </xf>
    <xf numFmtId="0" fontId="35" fillId="0" borderId="54" xfId="0" applyFont="1" applyFill="1" applyBorder="1" applyAlignment="1" applyProtection="1">
      <alignment vertical="center"/>
    </xf>
    <xf numFmtId="167" fontId="35" fillId="0" borderId="54" xfId="0" applyNumberFormat="1" applyFont="1" applyFill="1" applyBorder="1" applyAlignment="1" applyProtection="1">
      <alignment vertical="center"/>
    </xf>
    <xf numFmtId="4" fontId="23" fillId="0" borderId="54" xfId="1" applyNumberFormat="1" applyFont="1" applyFill="1" applyBorder="1" applyAlignment="1" applyProtection="1">
      <alignment horizontal="right" vertical="center"/>
    </xf>
    <xf numFmtId="166" fontId="35" fillId="0" borderId="55" xfId="1" applyNumberFormat="1" applyFont="1" applyFill="1" applyBorder="1" applyAlignment="1" applyProtection="1">
      <alignment horizontal="center" vertical="center"/>
    </xf>
    <xf numFmtId="0" fontId="29" fillId="0" borderId="47" xfId="0" applyFont="1" applyFill="1" applyBorder="1" applyAlignment="1" applyProtection="1">
      <alignment horizontal="left" vertical="top"/>
    </xf>
    <xf numFmtId="0" fontId="23" fillId="0" borderId="7" xfId="0" applyFont="1" applyFill="1" applyBorder="1" applyAlignment="1" applyProtection="1">
      <alignment vertical="center"/>
    </xf>
    <xf numFmtId="167" fontId="23" fillId="0" borderId="7" xfId="0" applyNumberFormat="1" applyFont="1" applyFill="1" applyBorder="1" applyAlignment="1" applyProtection="1">
      <alignment vertical="center"/>
    </xf>
    <xf numFmtId="2" fontId="23" fillId="0" borderId="7" xfId="1" applyNumberFormat="1" applyFont="1" applyFill="1" applyBorder="1" applyAlignment="1" applyProtection="1">
      <alignment horizontal="right" vertical="center"/>
    </xf>
    <xf numFmtId="166" fontId="35" fillId="0" borderId="48" xfId="1" applyNumberFormat="1" applyFont="1" applyFill="1" applyBorder="1" applyAlignment="1" applyProtection="1">
      <alignment horizontal="center" vertical="center"/>
    </xf>
    <xf numFmtId="0" fontId="23" fillId="0" borderId="8" xfId="0" applyFont="1" applyBorder="1" applyAlignment="1" applyProtection="1">
      <alignment horizontal="right" vertical="center" indent="1"/>
    </xf>
    <xf numFmtId="3" fontId="35" fillId="0" borderId="8" xfId="0" applyNumberFormat="1" applyFont="1" applyFill="1" applyBorder="1" applyAlignment="1" applyProtection="1">
      <alignment horizontal="left" vertical="center"/>
    </xf>
    <xf numFmtId="166" fontId="35" fillId="0" borderId="50" xfId="1" applyNumberFormat="1" applyFont="1" applyFill="1" applyBorder="1" applyAlignment="1" applyProtection="1">
      <alignment horizontal="center" vertical="center"/>
    </xf>
    <xf numFmtId="3" fontId="56" fillId="0" borderId="7" xfId="47" applyNumberFormat="1" applyFont="1" applyBorder="1" applyAlignment="1" applyProtection="1">
      <alignment horizontal="center" vertical="center"/>
    </xf>
    <xf numFmtId="165" fontId="35" fillId="0" borderId="7" xfId="1" applyNumberFormat="1" applyFont="1" applyFill="1" applyBorder="1" applyAlignment="1" applyProtection="1">
      <alignment horizontal="center" vertical="center"/>
    </xf>
    <xf numFmtId="165" fontId="35" fillId="0" borderId="48" xfId="1" applyNumberFormat="1" applyFont="1" applyFill="1" applyBorder="1" applyAlignment="1" applyProtection="1">
      <alignment horizontal="center" vertical="center"/>
    </xf>
    <xf numFmtId="0" fontId="32" fillId="0" borderId="54" xfId="0" applyFont="1" applyBorder="1" applyAlignment="1" applyProtection="1">
      <alignment vertical="center"/>
    </xf>
    <xf numFmtId="0" fontId="32" fillId="0" borderId="54" xfId="0" applyFont="1" applyBorder="1" applyAlignment="1" applyProtection="1">
      <alignment horizontal="right" vertical="center" indent="1"/>
    </xf>
    <xf numFmtId="0" fontId="0" fillId="0" borderId="10" xfId="0" applyBorder="1" applyProtection="1"/>
    <xf numFmtId="0" fontId="23" fillId="0" borderId="47" xfId="0" applyFont="1" applyBorder="1" applyAlignment="1" applyProtection="1">
      <alignment vertical="center"/>
    </xf>
    <xf numFmtId="0" fontId="23" fillId="0" borderId="7" xfId="0" applyFont="1" applyBorder="1" applyAlignment="1" applyProtection="1">
      <alignment vertical="center"/>
    </xf>
    <xf numFmtId="0" fontId="23" fillId="0" borderId="7" xfId="0" applyFont="1" applyBorder="1" applyAlignment="1" applyProtection="1">
      <alignment horizontal="center" vertical="center"/>
    </xf>
    <xf numFmtId="4" fontId="35" fillId="3" borderId="16" xfId="0" applyNumberFormat="1" applyFont="1" applyFill="1" applyBorder="1" applyAlignment="1" applyProtection="1">
      <alignment vertical="center"/>
      <protection locked="0"/>
    </xf>
    <xf numFmtId="164" fontId="23" fillId="0" borderId="7" xfId="1" applyFont="1" applyBorder="1" applyAlignment="1" applyProtection="1">
      <alignment vertical="center"/>
    </xf>
    <xf numFmtId="164" fontId="23" fillId="0" borderId="48" xfId="1" applyFont="1" applyBorder="1" applyAlignment="1" applyProtection="1">
      <alignment vertical="center"/>
    </xf>
    <xf numFmtId="0" fontId="23" fillId="0" borderId="51" xfId="0" applyFont="1" applyBorder="1" applyAlignment="1" applyProtection="1">
      <alignment vertical="center"/>
    </xf>
    <xf numFmtId="0" fontId="35" fillId="0" borderId="51" xfId="0" applyFont="1" applyFill="1" applyBorder="1" applyAlignment="1" applyProtection="1">
      <alignment vertical="center"/>
    </xf>
    <xf numFmtId="0" fontId="35" fillId="0" borderId="49" xfId="0" applyFont="1" applyFill="1" applyBorder="1" applyAlignment="1" applyProtection="1">
      <alignment vertical="center"/>
    </xf>
    <xf numFmtId="0" fontId="35" fillId="0" borderId="8" xfId="0" applyFont="1" applyBorder="1" applyAlignment="1" applyProtection="1">
      <alignment vertical="center"/>
    </xf>
    <xf numFmtId="0" fontId="35" fillId="0" borderId="8" xfId="0" applyFont="1" applyBorder="1" applyAlignment="1" applyProtection="1">
      <alignment horizontal="center" vertical="center"/>
    </xf>
    <xf numFmtId="4" fontId="35" fillId="3" borderId="8" xfId="0" applyNumberFormat="1" applyFont="1" applyFill="1" applyBorder="1" applyAlignment="1" applyProtection="1">
      <alignment vertical="center"/>
      <protection locked="0"/>
    </xf>
    <xf numFmtId="0" fontId="29" fillId="0" borderId="47" xfId="0" applyFont="1" applyBorder="1" applyAlignment="1" applyProtection="1">
      <alignment vertical="center"/>
    </xf>
    <xf numFmtId="0" fontId="23" fillId="0" borderId="52" xfId="0" applyFont="1" applyBorder="1" applyAlignment="1" applyProtection="1">
      <alignment horizontal="center" vertical="center"/>
    </xf>
    <xf numFmtId="0" fontId="23" fillId="0" borderId="50" xfId="0" applyFont="1" applyBorder="1" applyAlignment="1" applyProtection="1">
      <alignment horizontal="center" vertical="center"/>
    </xf>
    <xf numFmtId="166" fontId="23" fillId="0" borderId="52" xfId="1" applyNumberFormat="1" applyFont="1" applyFill="1" applyBorder="1" applyAlignment="1" applyProtection="1">
      <alignment horizontal="center" vertical="center"/>
    </xf>
    <xf numFmtId="166" fontId="23" fillId="0" borderId="55" xfId="1" applyNumberFormat="1" applyFont="1" applyFill="1" applyBorder="1" applyAlignment="1" applyProtection="1">
      <alignment horizontal="center" vertical="center"/>
    </xf>
    <xf numFmtId="0" fontId="29" fillId="0" borderId="47" xfId="0" applyFont="1" applyFill="1" applyBorder="1" applyAlignment="1" applyProtection="1">
      <alignment vertical="center"/>
    </xf>
    <xf numFmtId="3" fontId="35" fillId="0" borderId="7" xfId="1" applyNumberFormat="1" applyFont="1" applyFill="1" applyBorder="1" applyAlignment="1" applyProtection="1">
      <alignment horizontal="center" vertical="center"/>
    </xf>
    <xf numFmtId="0" fontId="32" fillId="0" borderId="54" xfId="0" applyFont="1" applyBorder="1" applyAlignment="1" applyProtection="1">
      <alignment horizontal="right" vertical="center"/>
    </xf>
    <xf numFmtId="4" fontId="39" fillId="0" borderId="54" xfId="0" applyNumberFormat="1" applyFont="1" applyFill="1" applyBorder="1" applyAlignment="1" applyProtection="1">
      <alignment horizontal="right" vertical="center"/>
    </xf>
    <xf numFmtId="0" fontId="39" fillId="0" borderId="55" xfId="1" applyNumberFormat="1" applyFont="1" applyFill="1" applyBorder="1" applyAlignment="1" applyProtection="1">
      <alignment horizontal="center" vertical="center"/>
    </xf>
    <xf numFmtId="3" fontId="35" fillId="0" borderId="39" xfId="47" applyNumberFormat="1" applyFont="1" applyFill="1" applyBorder="1" applyAlignment="1" applyProtection="1">
      <alignment horizontal="center" vertical="center"/>
    </xf>
    <xf numFmtId="3" fontId="35" fillId="0" borderId="40" xfId="47" applyNumberFormat="1" applyFont="1" applyFill="1" applyBorder="1" applyAlignment="1" applyProtection="1">
      <alignment horizontal="center" vertical="center"/>
    </xf>
    <xf numFmtId="3" fontId="35" fillId="0" borderId="41" xfId="47" applyNumberFormat="1" applyFont="1" applyFill="1" applyBorder="1" applyAlignment="1" applyProtection="1">
      <alignment horizontal="center" vertical="center"/>
    </xf>
    <xf numFmtId="3" fontId="35" fillId="0" borderId="42" xfId="47" applyNumberFormat="1" applyFont="1" applyFill="1" applyBorder="1" applyAlignment="1" applyProtection="1">
      <alignment horizontal="center" vertical="center"/>
    </xf>
    <xf numFmtId="3" fontId="35" fillId="0" borderId="43" xfId="47" applyNumberFormat="1" applyFont="1" applyFill="1" applyBorder="1" applyAlignment="1" applyProtection="1">
      <alignment horizontal="center" vertical="center"/>
    </xf>
    <xf numFmtId="3" fontId="35" fillId="0" borderId="14" xfId="47" applyNumberFormat="1" applyFont="1" applyFill="1" applyBorder="1" applyAlignment="1" applyProtection="1">
      <alignment horizontal="center" vertical="center"/>
    </xf>
    <xf numFmtId="3" fontId="35" fillId="0" borderId="44" xfId="47" applyNumberFormat="1" applyFont="1" applyFill="1" applyBorder="1" applyAlignment="1" applyProtection="1">
      <alignment horizontal="center" vertical="center"/>
    </xf>
    <xf numFmtId="3" fontId="35" fillId="0" borderId="45" xfId="47" applyNumberFormat="1" applyFont="1" applyFill="1" applyBorder="1" applyAlignment="1" applyProtection="1">
      <alignment horizontal="center" vertical="center"/>
    </xf>
    <xf numFmtId="3" fontId="35" fillId="0" borderId="46" xfId="47" applyNumberFormat="1" applyFont="1" applyFill="1" applyBorder="1" applyAlignment="1" applyProtection="1">
      <alignment horizontal="center" vertical="center"/>
    </xf>
    <xf numFmtId="0" fontId="35" fillId="0" borderId="56" xfId="47" applyFont="1" applyFill="1" applyBorder="1" applyAlignment="1" applyProtection="1">
      <alignment horizontal="center" vertical="center"/>
    </xf>
    <xf numFmtId="0" fontId="35" fillId="0" borderId="57" xfId="47" applyFont="1" applyFill="1" applyBorder="1" applyAlignment="1" applyProtection="1">
      <alignment horizontal="center" vertical="center"/>
    </xf>
    <xf numFmtId="0" fontId="35" fillId="0" borderId="58" xfId="47" applyFont="1" applyFill="1" applyBorder="1" applyAlignment="1" applyProtection="1">
      <alignment horizontal="center" vertical="center"/>
    </xf>
    <xf numFmtId="0" fontId="35" fillId="0" borderId="36" xfId="47" applyFont="1" applyFill="1" applyBorder="1" applyAlignment="1" applyProtection="1">
      <alignment horizontal="center" vertical="center" wrapText="1"/>
    </xf>
    <xf numFmtId="0" fontId="35" fillId="0" borderId="37" xfId="47" applyFont="1" applyFill="1" applyBorder="1" applyAlignment="1" applyProtection="1">
      <alignment horizontal="center" vertical="center" wrapText="1"/>
    </xf>
    <xf numFmtId="0" fontId="35" fillId="0" borderId="38" xfId="47" applyFont="1" applyFill="1" applyBorder="1" applyAlignment="1" applyProtection="1">
      <alignment horizontal="center" vertical="center" wrapText="1"/>
    </xf>
    <xf numFmtId="4" fontId="35" fillId="3" borderId="24" xfId="0" applyNumberFormat="1" applyFont="1" applyFill="1" applyBorder="1" applyAlignment="1" applyProtection="1">
      <alignment vertical="center"/>
    </xf>
    <xf numFmtId="0" fontId="23" fillId="0" borderId="10" xfId="4" applyNumberFormat="1" applyFont="1" applyFill="1" applyBorder="1" applyAlignment="1" applyProtection="1">
      <alignment vertical="center"/>
    </xf>
    <xf numFmtId="0" fontId="23" fillId="0" borderId="0" xfId="0" applyNumberFormat="1" applyFont="1" applyFill="1" applyBorder="1" applyAlignment="1" applyProtection="1">
      <alignment vertical="center"/>
      <protection locked="0"/>
    </xf>
    <xf numFmtId="0" fontId="0" fillId="0" borderId="0" xfId="0" applyNumberFormat="1" applyFill="1" applyBorder="1" applyProtection="1"/>
    <xf numFmtId="0" fontId="23" fillId="0" borderId="0" xfId="1" applyNumberFormat="1" applyFont="1" applyFill="1" applyBorder="1" applyAlignment="1" applyProtection="1">
      <alignment vertical="center"/>
    </xf>
    <xf numFmtId="4" fontId="23" fillId="2" borderId="8" xfId="1" applyNumberFormat="1" applyFont="1" applyFill="1" applyBorder="1" applyAlignment="1" applyProtection="1">
      <alignment horizontal="center" vertical="center"/>
      <protection locked="0"/>
    </xf>
    <xf numFmtId="49" fontId="23" fillId="2" borderId="8" xfId="1" applyNumberFormat="1" applyFont="1" applyFill="1" applyBorder="1" applyAlignment="1" applyProtection="1">
      <alignment horizontal="center" vertical="center"/>
      <protection locked="0"/>
    </xf>
    <xf numFmtId="49" fontId="23" fillId="2" borderId="15" xfId="1" applyNumberFormat="1" applyFont="1" applyFill="1" applyBorder="1" applyAlignment="1" applyProtection="1">
      <alignment horizontal="center" vertical="center"/>
      <protection locked="0"/>
    </xf>
    <xf numFmtId="49" fontId="23" fillId="2" borderId="16" xfId="1" applyNumberFormat="1" applyFont="1" applyFill="1" applyBorder="1" applyAlignment="1" applyProtection="1">
      <alignment horizontal="center" vertical="center"/>
      <protection locked="0"/>
    </xf>
    <xf numFmtId="49" fontId="23" fillId="2" borderId="18" xfId="1" applyNumberFormat="1" applyFont="1" applyFill="1" applyBorder="1" applyAlignment="1" applyProtection="1">
      <alignment horizontal="center" vertical="center"/>
      <protection locked="0"/>
    </xf>
    <xf numFmtId="4" fontId="54" fillId="0" borderId="34" xfId="49" applyNumberFormat="1" applyFont="1" applyFill="1" applyBorder="1" applyAlignment="1" applyProtection="1">
      <alignment horizontal="center" vertical="center" wrapText="1"/>
    </xf>
    <xf numFmtId="0" fontId="54" fillId="40" borderId="17" xfId="49" applyFont="1" applyFill="1" applyBorder="1" applyAlignment="1" applyProtection="1">
      <alignment horizontal="left" vertical="center" wrapText="1"/>
    </xf>
    <xf numFmtId="0" fontId="9" fillId="40" borderId="17" xfId="49" applyFont="1" applyFill="1" applyBorder="1" applyAlignment="1" applyProtection="1">
      <alignment horizontal="left" vertical="center" wrapText="1"/>
      <protection locked="0"/>
    </xf>
    <xf numFmtId="0" fontId="9" fillId="40" borderId="21" xfId="49" applyFont="1" applyFill="1" applyBorder="1" applyAlignment="1" applyProtection="1">
      <alignment horizontal="left" vertical="center" wrapText="1"/>
      <protection locked="0"/>
    </xf>
    <xf numFmtId="0" fontId="54" fillId="40" borderId="34" xfId="49" applyFont="1" applyFill="1" applyBorder="1" applyAlignment="1" applyProtection="1">
      <alignment horizontal="center" vertical="center" wrapText="1"/>
    </xf>
    <xf numFmtId="0" fontId="54" fillId="40" borderId="17" xfId="49" applyFont="1" applyFill="1" applyBorder="1" applyAlignment="1" applyProtection="1">
      <alignment vertical="center" wrapText="1"/>
    </xf>
    <xf numFmtId="171" fontId="54" fillId="40" borderId="34" xfId="49" applyNumberFormat="1" applyFont="1" applyFill="1" applyBorder="1" applyAlignment="1" applyProtection="1">
      <alignment horizontal="center" vertical="center" wrapText="1"/>
    </xf>
    <xf numFmtId="0" fontId="9" fillId="40" borderId="21" xfId="49" applyFont="1" applyFill="1" applyBorder="1" applyAlignment="1" applyProtection="1">
      <alignment horizontal="center" vertical="center" wrapText="1"/>
      <protection locked="0"/>
    </xf>
    <xf numFmtId="4" fontId="9" fillId="40" borderId="17" xfId="49" applyNumberFormat="1" applyFont="1" applyFill="1" applyBorder="1" applyAlignment="1" applyProtection="1">
      <alignment horizontal="center" vertical="center" wrapText="1"/>
      <protection locked="0"/>
    </xf>
    <xf numFmtId="4" fontId="9" fillId="40" borderId="21" xfId="49" applyNumberFormat="1" applyFont="1" applyFill="1" applyBorder="1" applyAlignment="1" applyProtection="1">
      <alignment horizontal="center" vertical="center" wrapText="1"/>
      <protection locked="0"/>
    </xf>
    <xf numFmtId="4" fontId="54" fillId="40" borderId="34" xfId="49" applyNumberFormat="1" applyFont="1" applyFill="1" applyBorder="1" applyAlignment="1" applyProtection="1">
      <alignment horizontal="center" vertical="center" wrapText="1"/>
    </xf>
    <xf numFmtId="0" fontId="6" fillId="0" borderId="21" xfId="49" applyFont="1" applyFill="1" applyBorder="1" applyAlignment="1" applyProtection="1">
      <alignment horizontal="center" vertical="center" wrapText="1"/>
      <protection locked="0"/>
    </xf>
    <xf numFmtId="4" fontId="6" fillId="0" borderId="17" xfId="49" applyNumberFormat="1" applyFont="1" applyFill="1" applyBorder="1" applyAlignment="1" applyProtection="1">
      <alignment horizontal="center" vertical="center" wrapText="1"/>
    </xf>
    <xf numFmtId="0" fontId="6" fillId="0" borderId="17" xfId="49" applyFont="1" applyFill="1" applyBorder="1" applyAlignment="1" applyProtection="1">
      <alignment horizontal="center" vertical="center" wrapText="1"/>
    </xf>
    <xf numFmtId="0" fontId="6" fillId="40" borderId="17" xfId="49" applyFont="1" applyFill="1" applyBorder="1" applyAlignment="1" applyProtection="1">
      <alignment horizontal="left" vertical="center" wrapText="1"/>
      <protection locked="0"/>
    </xf>
    <xf numFmtId="172" fontId="6" fillId="0" borderId="17" xfId="49" applyNumberFormat="1" applyFont="1" applyFill="1" applyBorder="1" applyAlignment="1" applyProtection="1">
      <alignment horizontal="right" vertical="center" wrapText="1"/>
    </xf>
    <xf numFmtId="171" fontId="6" fillId="40" borderId="17" xfId="49" applyNumberFormat="1" applyFont="1" applyFill="1" applyBorder="1" applyAlignment="1" applyProtection="1">
      <alignment horizontal="center" vertical="center" wrapText="1"/>
      <protection locked="0"/>
    </xf>
    <xf numFmtId="171" fontId="6" fillId="0" borderId="17" xfId="49" applyNumberFormat="1" applyFont="1" applyFill="1" applyBorder="1" applyAlignment="1" applyProtection="1">
      <alignment horizontal="center" vertical="center" wrapText="1"/>
    </xf>
    <xf numFmtId="172" fontId="6" fillId="0" borderId="17" xfId="49" applyNumberFormat="1" applyFont="1" applyFill="1" applyBorder="1" applyAlignment="1" applyProtection="1">
      <alignment vertical="center" wrapText="1"/>
    </xf>
    <xf numFmtId="4" fontId="6" fillId="0" borderId="21" xfId="49" applyNumberFormat="1" applyFont="1" applyFill="1" applyBorder="1" applyAlignment="1" applyProtection="1">
      <alignment horizontal="center" vertical="center" wrapText="1"/>
    </xf>
    <xf numFmtId="0" fontId="6" fillId="0" borderId="21" xfId="49" applyFont="1" applyFill="1" applyBorder="1" applyAlignment="1" applyProtection="1">
      <alignment horizontal="center" vertical="center" wrapText="1"/>
    </xf>
    <xf numFmtId="0" fontId="6" fillId="40" borderId="21" xfId="49" applyFont="1" applyFill="1" applyBorder="1" applyAlignment="1" applyProtection="1">
      <alignment horizontal="left" vertical="center" wrapText="1"/>
      <protection locked="0"/>
    </xf>
    <xf numFmtId="172" fontId="6" fillId="0" borderId="21" xfId="49" applyNumberFormat="1" applyFont="1" applyFill="1" applyBorder="1" applyAlignment="1" applyProtection="1">
      <alignment horizontal="right" vertical="center" wrapText="1"/>
    </xf>
    <xf numFmtId="171" fontId="6" fillId="40" borderId="21" xfId="49" applyNumberFormat="1" applyFont="1" applyFill="1" applyBorder="1" applyAlignment="1" applyProtection="1">
      <alignment horizontal="center" vertical="center" wrapText="1"/>
      <protection locked="0"/>
    </xf>
    <xf numFmtId="171" fontId="6" fillId="0" borderId="21" xfId="49" applyNumberFormat="1" applyFont="1" applyFill="1" applyBorder="1" applyAlignment="1" applyProtection="1">
      <alignment horizontal="center" vertical="center" wrapText="1"/>
    </xf>
    <xf numFmtId="172" fontId="6" fillId="0" borderId="21" xfId="49" applyNumberFormat="1" applyFont="1" applyFill="1" applyBorder="1" applyAlignment="1" applyProtection="1">
      <alignment vertical="center" wrapText="1"/>
    </xf>
    <xf numFmtId="49" fontId="23" fillId="2" borderId="50" xfId="1" applyNumberFormat="1" applyFont="1" applyFill="1" applyBorder="1" applyAlignment="1" applyProtection="1">
      <alignment horizontal="center" vertical="center"/>
      <protection locked="0"/>
    </xf>
    <xf numFmtId="0" fontId="23" fillId="2" borderId="8" xfId="1" applyNumberFormat="1" applyFont="1" applyFill="1" applyBorder="1" applyAlignment="1" applyProtection="1">
      <alignment horizontal="center" vertical="center"/>
      <protection locked="0"/>
    </xf>
    <xf numFmtId="0" fontId="23" fillId="2" borderId="15" xfId="1" applyNumberFormat="1" applyFont="1" applyFill="1" applyBorder="1" applyAlignment="1" applyProtection="1">
      <alignment horizontal="center" vertical="center"/>
      <protection locked="0"/>
    </xf>
    <xf numFmtId="4" fontId="23" fillId="2" borderId="3" xfId="1" applyNumberFormat="1" applyFont="1" applyFill="1" applyBorder="1" applyAlignment="1" applyProtection="1">
      <alignment horizontal="center" vertical="center"/>
      <protection locked="0"/>
    </xf>
    <xf numFmtId="0" fontId="23" fillId="2" borderId="3" xfId="1" applyNumberFormat="1" applyFont="1" applyFill="1" applyBorder="1" applyAlignment="1" applyProtection="1">
      <alignment horizontal="center" vertical="center"/>
      <protection locked="0"/>
    </xf>
    <xf numFmtId="0" fontId="23" fillId="2" borderId="6" xfId="1" applyNumberFormat="1" applyFont="1" applyFill="1" applyBorder="1" applyAlignment="1" applyProtection="1">
      <alignment horizontal="center" vertical="center"/>
      <protection locked="0"/>
    </xf>
    <xf numFmtId="4" fontId="35" fillId="0" borderId="8" xfId="0" applyNumberFormat="1" applyFont="1" applyFill="1" applyBorder="1" applyAlignment="1" applyProtection="1">
      <alignment horizontal="right" vertical="center"/>
    </xf>
    <xf numFmtId="3" fontId="35" fillId="0" borderId="8" xfId="1" applyNumberFormat="1" applyFont="1" applyFill="1" applyBorder="1" applyAlignment="1" applyProtection="1">
      <alignment horizontal="right" vertical="center"/>
    </xf>
    <xf numFmtId="0" fontId="23" fillId="0" borderId="0" xfId="0" applyFont="1" applyBorder="1" applyAlignment="1" applyProtection="1">
      <alignment horizontal="center" vertical="center"/>
    </xf>
    <xf numFmtId="164" fontId="23" fillId="0" borderId="0" xfId="1" applyFont="1" applyBorder="1" applyAlignment="1" applyProtection="1">
      <alignment horizontal="center" vertical="center"/>
    </xf>
    <xf numFmtId="164" fontId="23" fillId="0" borderId="11" xfId="1" applyFont="1" applyBorder="1" applyAlignment="1" applyProtection="1">
      <alignment horizontal="center" vertical="center"/>
    </xf>
    <xf numFmtId="0" fontId="35" fillId="0" borderId="11" xfId="0" applyFont="1" applyFill="1" applyBorder="1" applyAlignment="1" applyProtection="1">
      <alignment vertical="center"/>
    </xf>
    <xf numFmtId="0" fontId="5" fillId="0" borderId="17" xfId="49" applyFont="1" applyFill="1" applyBorder="1" applyAlignment="1" applyProtection="1">
      <alignment horizontal="left" vertical="center" wrapText="1"/>
    </xf>
    <xf numFmtId="164" fontId="23" fillId="0" borderId="52" xfId="1" applyFont="1" applyBorder="1" applyAlignment="1" applyProtection="1">
      <alignment horizontal="center" vertical="center"/>
    </xf>
    <xf numFmtId="0" fontId="23" fillId="0" borderId="0" xfId="1" applyNumberFormat="1" applyFont="1" applyBorder="1" applyAlignment="1" applyProtection="1">
      <alignment horizontal="center"/>
    </xf>
    <xf numFmtId="0" fontId="23" fillId="0" borderId="11" xfId="1" applyNumberFormat="1" applyFont="1" applyBorder="1" applyAlignment="1" applyProtection="1">
      <alignment horizontal="center"/>
    </xf>
    <xf numFmtId="3" fontId="35" fillId="0" borderId="17" xfId="47" applyNumberFormat="1" applyFont="1" applyFill="1" applyBorder="1" applyAlignment="1" applyProtection="1">
      <alignment horizontal="center" vertical="center"/>
    </xf>
    <xf numFmtId="0" fontId="32" fillId="0" borderId="8" xfId="0" applyFont="1" applyBorder="1" applyAlignment="1" applyProtection="1">
      <alignment vertical="center"/>
    </xf>
    <xf numFmtId="0" fontId="32" fillId="0" borderId="8" xfId="0" applyFont="1" applyBorder="1" applyAlignment="1" applyProtection="1">
      <alignment horizontal="right" vertical="center" indent="1"/>
    </xf>
    <xf numFmtId="172" fontId="35" fillId="0" borderId="50" xfId="1" applyNumberFormat="1" applyFont="1" applyFill="1" applyBorder="1" applyAlignment="1" applyProtection="1">
      <alignment horizontal="center" vertical="center"/>
    </xf>
    <xf numFmtId="168" fontId="35" fillId="0" borderId="8" xfId="1" applyNumberFormat="1" applyFont="1" applyFill="1" applyBorder="1" applyAlignment="1" applyProtection="1">
      <alignment horizontal="right" vertical="center"/>
    </xf>
    <xf numFmtId="0" fontId="4" fillId="0" borderId="17" xfId="49" applyFont="1" applyFill="1" applyBorder="1" applyAlignment="1" applyProtection="1">
      <alignment horizontal="left" vertical="center" wrapText="1"/>
    </xf>
    <xf numFmtId="0" fontId="35" fillId="3" borderId="8" xfId="0" applyNumberFormat="1" applyFont="1" applyFill="1" applyBorder="1" applyAlignment="1" applyProtection="1">
      <alignment horizontal="right" vertical="center"/>
      <protection locked="0"/>
    </xf>
    <xf numFmtId="3" fontId="35" fillId="0" borderId="0" xfId="47" applyNumberFormat="1" applyFont="1" applyFill="1" applyBorder="1" applyAlignment="1" applyProtection="1">
      <alignment horizontal="right" vertical="center"/>
    </xf>
    <xf numFmtId="0" fontId="3" fillId="0" borderId="17" xfId="49" applyFont="1" applyFill="1" applyBorder="1" applyAlignment="1" applyProtection="1">
      <alignment horizontal="left" vertical="center" wrapText="1"/>
    </xf>
    <xf numFmtId="169" fontId="31" fillId="3" borderId="41" xfId="0" applyNumberFormat="1" applyFont="1" applyFill="1" applyBorder="1" applyAlignment="1" applyProtection="1">
      <alignment horizontal="center" vertical="center"/>
      <protection locked="0"/>
    </xf>
    <xf numFmtId="169" fontId="62" fillId="0" borderId="46" xfId="0" applyNumberFormat="1" applyFont="1" applyFill="1" applyBorder="1" applyAlignment="1" applyProtection="1">
      <alignment horizontal="center" vertical="center"/>
    </xf>
    <xf numFmtId="169" fontId="62" fillId="0" borderId="38" xfId="0" applyNumberFormat="1" applyFont="1" applyFill="1" applyBorder="1" applyAlignment="1" applyProtection="1">
      <alignment horizontal="center" vertical="center"/>
    </xf>
    <xf numFmtId="49" fontId="23" fillId="2" borderId="8" xfId="1" applyNumberFormat="1" applyFont="1" applyFill="1" applyBorder="1" applyAlignment="1" applyProtection="1">
      <alignment horizontal="center" vertical="center"/>
      <protection locked="0"/>
    </xf>
    <xf numFmtId="0" fontId="23" fillId="0" borderId="0" xfId="0" applyFont="1" applyBorder="1" applyAlignment="1" applyProtection="1">
      <alignment vertical="center"/>
    </xf>
    <xf numFmtId="169" fontId="62" fillId="0" borderId="14" xfId="0" applyNumberFormat="1" applyFont="1" applyFill="1" applyBorder="1" applyAlignment="1" applyProtection="1">
      <alignment horizontal="center" vertical="center"/>
    </xf>
    <xf numFmtId="0" fontId="23" fillId="0" borderId="4" xfId="0" applyFont="1" applyBorder="1" applyAlignment="1" applyProtection="1">
      <alignment vertical="center"/>
    </xf>
    <xf numFmtId="0" fontId="23" fillId="0" borderId="0" xfId="0" applyFont="1" applyBorder="1" applyAlignment="1" applyProtection="1">
      <alignment vertical="center"/>
    </xf>
    <xf numFmtId="2" fontId="23" fillId="3" borderId="39" xfId="0" applyNumberFormat="1" applyFont="1" applyFill="1" applyBorder="1" applyAlignment="1" applyProtection="1">
      <alignment horizontal="center" vertical="center"/>
      <protection locked="0"/>
    </xf>
    <xf numFmtId="2" fontId="23" fillId="3" borderId="42" xfId="0" applyNumberFormat="1" applyFont="1" applyFill="1" applyBorder="1" applyAlignment="1" applyProtection="1">
      <alignment horizontal="center" vertical="center"/>
      <protection locked="0"/>
    </xf>
    <xf numFmtId="2" fontId="23" fillId="3" borderId="44" xfId="0" applyNumberFormat="1" applyFont="1" applyFill="1" applyBorder="1" applyAlignment="1" applyProtection="1">
      <alignment horizontal="center" vertical="center"/>
      <protection locked="0"/>
    </xf>
    <xf numFmtId="2" fontId="32" fillId="0" borderId="36" xfId="0" applyNumberFormat="1" applyFont="1" applyFill="1" applyBorder="1" applyAlignment="1" applyProtection="1">
      <alignment horizontal="center" vertical="center"/>
    </xf>
    <xf numFmtId="3" fontId="23" fillId="2" borderId="8" xfId="1" applyNumberFormat="1" applyFont="1" applyFill="1" applyBorder="1" applyAlignment="1" applyProtection="1">
      <alignment horizontal="right" vertical="center"/>
      <protection locked="0"/>
    </xf>
    <xf numFmtId="3" fontId="23" fillId="2" borderId="16" xfId="1" applyNumberFormat="1" applyFont="1" applyFill="1" applyBorder="1" applyAlignment="1" applyProtection="1">
      <alignment horizontal="right" vertical="center"/>
      <protection locked="0"/>
    </xf>
    <xf numFmtId="3" fontId="23" fillId="0" borderId="43" xfId="0" applyNumberFormat="1" applyFont="1" applyFill="1" applyBorder="1" applyAlignment="1" applyProtection="1">
      <alignment horizontal="right" vertical="center"/>
    </xf>
    <xf numFmtId="3" fontId="23" fillId="0" borderId="40" xfId="0" applyNumberFormat="1" applyFont="1" applyFill="1" applyBorder="1" applyAlignment="1" applyProtection="1">
      <alignment horizontal="right" vertical="center"/>
    </xf>
    <xf numFmtId="3" fontId="23" fillId="0" borderId="45" xfId="0" applyNumberFormat="1" applyFont="1" applyFill="1" applyBorder="1" applyAlignment="1" applyProtection="1">
      <alignment horizontal="right" vertical="center"/>
    </xf>
    <xf numFmtId="3" fontId="32" fillId="0" borderId="37" xfId="0" applyNumberFormat="1" applyFont="1" applyFill="1" applyBorder="1" applyAlignment="1" applyProtection="1">
      <alignment horizontal="right" vertical="center"/>
    </xf>
    <xf numFmtId="0" fontId="23" fillId="2" borderId="0"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14" fontId="23" fillId="2" borderId="8" xfId="1" applyNumberFormat="1" applyFont="1" applyFill="1" applyBorder="1" applyAlignment="1" applyProtection="1">
      <alignment horizontal="left" vertical="center"/>
      <protection locked="0"/>
    </xf>
    <xf numFmtId="0" fontId="12" fillId="0" borderId="3" xfId="0" applyFont="1" applyBorder="1" applyAlignment="1" applyProtection="1">
      <alignment horizontal="left" vertical="top" wrapText="1"/>
    </xf>
    <xf numFmtId="0" fontId="23" fillId="0" borderId="9" xfId="0" applyFont="1" applyBorder="1" applyAlignment="1" applyProtection="1">
      <alignment vertical="center" wrapText="1"/>
    </xf>
    <xf numFmtId="0" fontId="23" fillId="0" borderId="4" xfId="0" applyFont="1" applyBorder="1" applyAlignment="1" applyProtection="1">
      <alignment vertical="center" wrapText="1"/>
    </xf>
    <xf numFmtId="0" fontId="23" fillId="0" borderId="5" xfId="0" applyFont="1" applyBorder="1" applyAlignment="1" applyProtection="1">
      <alignment vertical="center" wrapText="1"/>
    </xf>
    <xf numFmtId="0" fontId="23" fillId="0" borderId="9" xfId="0" applyFont="1" applyFill="1" applyBorder="1" applyAlignment="1" applyProtection="1">
      <alignment vertical="center" wrapText="1"/>
    </xf>
    <xf numFmtId="0" fontId="23" fillId="0" borderId="4" xfId="0" applyFont="1" applyFill="1" applyBorder="1" applyAlignment="1" applyProtection="1">
      <alignment vertical="center" wrapText="1"/>
    </xf>
    <xf numFmtId="0" fontId="23" fillId="0" borderId="5" xfId="0" applyFont="1" applyFill="1" applyBorder="1" applyAlignment="1" applyProtection="1">
      <alignment vertical="center" wrapText="1"/>
    </xf>
    <xf numFmtId="0" fontId="23" fillId="2" borderId="12"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left" vertical="center" wrapText="1"/>
      <protection locked="0"/>
    </xf>
    <xf numFmtId="0" fontId="23" fillId="2" borderId="6"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2" fillId="0" borderId="10"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11" xfId="0" applyFont="1" applyBorder="1" applyAlignment="1" applyProtection="1">
      <alignment horizontal="left" vertical="center"/>
    </xf>
    <xf numFmtId="0" fontId="26" fillId="3" borderId="10" xfId="0" applyFont="1" applyFill="1" applyBorder="1" applyAlignment="1" applyProtection="1">
      <alignment vertical="center"/>
    </xf>
    <xf numFmtId="0" fontId="23" fillId="3" borderId="0" xfId="0" applyFont="1" applyFill="1" applyBorder="1" applyAlignment="1" applyProtection="1">
      <alignment vertical="center"/>
    </xf>
    <xf numFmtId="0" fontId="23" fillId="3" borderId="11" xfId="0" applyFont="1" applyFill="1" applyBorder="1" applyAlignment="1" applyProtection="1">
      <alignment vertical="center"/>
    </xf>
    <xf numFmtId="0" fontId="23" fillId="0" borderId="10" xfId="0" applyFont="1" applyBorder="1" applyAlignment="1" applyProtection="1">
      <alignment vertical="center" wrapText="1"/>
    </xf>
    <xf numFmtId="0" fontId="23" fillId="0" borderId="0" xfId="0" applyFont="1" applyBorder="1" applyAlignment="1" applyProtection="1">
      <alignment vertical="center" wrapText="1"/>
    </xf>
    <xf numFmtId="0" fontId="23" fillId="0" borderId="11" xfId="0" applyFont="1" applyBorder="1" applyAlignment="1" applyProtection="1">
      <alignment vertical="center" wrapText="1"/>
    </xf>
    <xf numFmtId="0" fontId="26" fillId="3" borderId="10" xfId="0" applyFont="1" applyFill="1" applyBorder="1" applyAlignment="1" applyProtection="1">
      <alignment vertical="center"/>
      <protection locked="0"/>
    </xf>
    <xf numFmtId="0" fontId="23" fillId="3" borderId="0" xfId="0" applyFont="1" applyFill="1" applyBorder="1" applyAlignment="1" applyProtection="1">
      <alignment vertical="center"/>
      <protection locked="0"/>
    </xf>
    <xf numFmtId="0" fontId="23" fillId="3" borderId="11" xfId="0" applyFont="1" applyFill="1" applyBorder="1" applyAlignment="1" applyProtection="1">
      <alignment vertical="center"/>
      <protection locked="0"/>
    </xf>
    <xf numFmtId="0" fontId="23" fillId="0" borderId="12" xfId="0" applyFont="1" applyBorder="1" applyAlignment="1" applyProtection="1">
      <alignment vertical="center" wrapText="1"/>
    </xf>
    <xf numFmtId="0" fontId="23" fillId="0" borderId="3" xfId="0" applyFont="1" applyBorder="1" applyAlignment="1" applyProtection="1">
      <alignment vertical="center" wrapText="1"/>
    </xf>
    <xf numFmtId="0" fontId="23" fillId="0" borderId="6" xfId="0" applyFont="1" applyBorder="1" applyAlignment="1" applyProtection="1">
      <alignment vertical="center" wrapText="1"/>
    </xf>
    <xf numFmtId="0" fontId="27" fillId="0" borderId="9" xfId="0" applyFont="1" applyBorder="1" applyAlignment="1" applyProtection="1">
      <alignment vertical="center"/>
    </xf>
    <xf numFmtId="0" fontId="23" fillId="0" borderId="4" xfId="0" applyFont="1" applyBorder="1" applyAlignment="1" applyProtection="1">
      <alignment vertical="center"/>
    </xf>
    <xf numFmtId="174" fontId="35" fillId="3" borderId="8" xfId="0" applyNumberFormat="1" applyFont="1" applyFill="1" applyBorder="1" applyAlignment="1" applyProtection="1">
      <alignment horizontal="center" vertical="center"/>
      <protection locked="0"/>
    </xf>
    <xf numFmtId="169" fontId="23" fillId="2" borderId="22" xfId="1" applyNumberFormat="1" applyFont="1" applyFill="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8" fillId="0" borderId="10" xfId="0" applyFont="1" applyBorder="1" applyAlignment="1" applyProtection="1">
      <alignment horizontal="left" vertical="center"/>
    </xf>
    <xf numFmtId="0" fontId="28" fillId="0" borderId="0" xfId="0" applyFont="1" applyBorder="1" applyAlignment="1" applyProtection="1">
      <alignment horizontal="left" vertical="center"/>
    </xf>
    <xf numFmtId="0" fontId="23" fillId="0" borderId="10"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11" xfId="0" applyFont="1" applyFill="1" applyBorder="1" applyAlignment="1" applyProtection="1">
      <alignment vertical="center" wrapText="1"/>
    </xf>
    <xf numFmtId="49" fontId="23" fillId="3" borderId="8" xfId="0" applyNumberFormat="1" applyFont="1" applyFill="1" applyBorder="1" applyAlignment="1" applyProtection="1">
      <alignment horizontal="center" vertical="center"/>
      <protection locked="0"/>
    </xf>
    <xf numFmtId="49" fontId="23" fillId="3" borderId="15" xfId="0" applyNumberFormat="1" applyFont="1" applyFill="1" applyBorder="1" applyAlignment="1" applyProtection="1">
      <alignment horizontal="center" vertical="center"/>
      <protection locked="0"/>
    </xf>
    <xf numFmtId="0" fontId="23" fillId="0" borderId="10" xfId="0" applyFont="1" applyBorder="1" applyAlignment="1" applyProtection="1">
      <alignment horizontal="left" vertical="center"/>
    </xf>
    <xf numFmtId="0" fontId="27" fillId="0" borderId="10"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11" xfId="0" applyFont="1" applyFill="1" applyBorder="1" applyAlignment="1" applyProtection="1">
      <alignment vertical="center" wrapText="1"/>
    </xf>
    <xf numFmtId="0" fontId="35" fillId="0" borderId="1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5" fillId="0" borderId="11" xfId="0" applyFont="1" applyFill="1" applyBorder="1" applyAlignment="1" applyProtection="1">
      <alignment horizontal="left" vertical="center" wrapText="1"/>
    </xf>
    <xf numFmtId="0" fontId="23" fillId="0" borderId="12" xfId="0" applyFont="1" applyFill="1" applyBorder="1" applyAlignment="1" applyProtection="1">
      <alignment horizontal="left" vertical="center" wrapText="1"/>
    </xf>
    <xf numFmtId="0" fontId="23" fillId="0" borderId="3" xfId="0" applyFont="1" applyFill="1" applyBorder="1" applyAlignment="1" applyProtection="1">
      <alignment horizontal="left" vertical="center" wrapText="1"/>
    </xf>
    <xf numFmtId="0" fontId="23" fillId="0" borderId="6" xfId="0" applyFont="1" applyFill="1" applyBorder="1" applyAlignment="1" applyProtection="1">
      <alignment horizontal="left" vertical="center" wrapText="1"/>
    </xf>
    <xf numFmtId="14" fontId="23" fillId="2" borderId="0" xfId="1" applyNumberFormat="1" applyFont="1" applyFill="1" applyBorder="1" applyAlignment="1" applyProtection="1">
      <alignment horizontal="left" vertical="center"/>
      <protection locked="0"/>
    </xf>
    <xf numFmtId="4" fontId="23" fillId="2" borderId="8" xfId="1" applyNumberFormat="1" applyFont="1" applyFill="1" applyBorder="1" applyAlignment="1" applyProtection="1">
      <alignment horizontal="right" vertical="center"/>
      <protection locked="0"/>
    </xf>
    <xf numFmtId="14" fontId="31" fillId="2" borderId="8" xfId="1" applyNumberFormat="1" applyFont="1" applyFill="1" applyBorder="1" applyAlignment="1" applyProtection="1">
      <alignment horizontal="center" vertical="center"/>
      <protection locked="0"/>
    </xf>
    <xf numFmtId="0" fontId="27" fillId="0" borderId="10" xfId="0" applyFont="1" applyBorder="1" applyAlignment="1" applyProtection="1">
      <alignment vertical="center"/>
    </xf>
    <xf numFmtId="0" fontId="23" fillId="0" borderId="0" xfId="0" applyFont="1" applyBorder="1" applyAlignment="1" applyProtection="1">
      <alignment vertical="center"/>
    </xf>
    <xf numFmtId="0" fontId="23" fillId="0" borderId="11" xfId="0" applyFont="1" applyBorder="1" applyAlignment="1" applyProtection="1">
      <alignment vertical="center"/>
    </xf>
    <xf numFmtId="0" fontId="61" fillId="0" borderId="12" xfId="0" applyFont="1" applyBorder="1" applyAlignment="1" applyProtection="1">
      <alignment vertical="center"/>
    </xf>
    <xf numFmtId="0" fontId="35" fillId="0" borderId="3" xfId="0" applyFont="1" applyBorder="1" applyAlignment="1" applyProtection="1">
      <alignment vertical="center"/>
    </xf>
    <xf numFmtId="0" fontId="35" fillId="0" borderId="6" xfId="0" applyFont="1" applyBorder="1" applyAlignment="1" applyProtection="1">
      <alignment vertical="center"/>
    </xf>
    <xf numFmtId="49" fontId="23" fillId="2" borderId="8" xfId="1" applyNumberFormat="1" applyFont="1" applyFill="1" applyBorder="1" applyAlignment="1" applyProtection="1">
      <alignment horizontal="left" vertical="center"/>
      <protection locked="0"/>
    </xf>
    <xf numFmtId="49" fontId="23" fillId="2" borderId="15" xfId="1" applyNumberFormat="1" applyFont="1" applyFill="1" applyBorder="1" applyAlignment="1" applyProtection="1">
      <alignment horizontal="left" vertical="center"/>
      <protection locked="0"/>
    </xf>
    <xf numFmtId="0" fontId="23" fillId="2" borderId="7" xfId="0" applyFont="1" applyFill="1" applyBorder="1" applyAlignment="1" applyProtection="1">
      <alignment horizontal="left" vertical="center"/>
      <protection locked="0"/>
    </xf>
    <xf numFmtId="0" fontId="23" fillId="2" borderId="23" xfId="0" applyFont="1" applyFill="1" applyBorder="1" applyAlignment="1" applyProtection="1">
      <alignment horizontal="left" vertical="center"/>
      <protection locked="0"/>
    </xf>
    <xf numFmtId="0" fontId="23" fillId="2" borderId="8" xfId="0" applyFont="1" applyFill="1" applyBorder="1" applyAlignment="1" applyProtection="1">
      <alignment horizontal="left" vertical="center"/>
      <protection locked="0"/>
    </xf>
    <xf numFmtId="0" fontId="23" fillId="2" borderId="15" xfId="0" applyFont="1" applyFill="1" applyBorder="1" applyAlignment="1" applyProtection="1">
      <alignment horizontal="left" vertical="center"/>
      <protection locked="0"/>
    </xf>
    <xf numFmtId="0" fontId="23" fillId="2" borderId="16" xfId="0" applyFont="1" applyFill="1" applyBorder="1" applyAlignment="1" applyProtection="1">
      <alignment horizontal="left" vertical="center"/>
      <protection locked="0"/>
    </xf>
    <xf numFmtId="0" fontId="23" fillId="2" borderId="18" xfId="0" applyFont="1" applyFill="1" applyBorder="1" applyAlignment="1" applyProtection="1">
      <alignment horizontal="left" vertical="center"/>
      <protection locked="0"/>
    </xf>
    <xf numFmtId="0" fontId="0" fillId="0" borderId="15" xfId="0" applyBorder="1" applyAlignment="1" applyProtection="1">
      <alignment horizontal="left" vertical="center"/>
      <protection locked="0"/>
    </xf>
    <xf numFmtId="49" fontId="23" fillId="2" borderId="16" xfId="1" applyNumberFormat="1" applyFont="1" applyFill="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23" fillId="3" borderId="22" xfId="0"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164" fontId="23" fillId="2" borderId="8" xfId="1" applyFont="1" applyFill="1" applyBorder="1" applyAlignment="1" applyProtection="1">
      <alignment horizontal="left" vertical="center"/>
      <protection locked="0"/>
    </xf>
    <xf numFmtId="164" fontId="23" fillId="2" borderId="15" xfId="1" applyFont="1" applyFill="1" applyBorder="1" applyAlignment="1" applyProtection="1">
      <alignment horizontal="left" vertical="center"/>
      <protection locked="0"/>
    </xf>
    <xf numFmtId="164" fontId="36" fillId="2" borderId="16" xfId="6" applyNumberFormat="1" applyFill="1" applyBorder="1" applyAlignment="1" applyProtection="1">
      <alignment horizontal="left" vertical="center"/>
      <protection locked="0"/>
    </xf>
    <xf numFmtId="164" fontId="36" fillId="2" borderId="18" xfId="6" applyNumberFormat="1" applyFill="1" applyBorder="1" applyAlignment="1" applyProtection="1">
      <alignment horizontal="left" vertical="center"/>
      <protection locked="0"/>
    </xf>
    <xf numFmtId="0" fontId="22" fillId="0" borderId="19"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12" fillId="0" borderId="1" xfId="4" applyFont="1" applyBorder="1" applyAlignment="1" applyProtection="1">
      <alignment horizontal="right" vertical="center" wrapText="1"/>
    </xf>
    <xf numFmtId="0" fontId="23" fillId="3" borderId="16" xfId="0" applyNumberFormat="1" applyFont="1" applyFill="1" applyBorder="1" applyAlignment="1" applyProtection="1">
      <alignment horizontal="left" vertical="center"/>
      <protection locked="0"/>
    </xf>
    <xf numFmtId="0" fontId="23" fillId="3" borderId="18" xfId="0" applyNumberFormat="1" applyFont="1" applyFill="1" applyBorder="1" applyAlignment="1" applyProtection="1">
      <alignment horizontal="left" vertical="center"/>
      <protection locked="0"/>
    </xf>
    <xf numFmtId="0" fontId="35" fillId="0" borderId="10" xfId="0" applyFont="1" applyBorder="1" applyAlignment="1" applyProtection="1">
      <alignment vertical="center" wrapText="1"/>
    </xf>
    <xf numFmtId="0" fontId="35" fillId="0" borderId="0" xfId="0" applyFont="1" applyBorder="1" applyAlignment="1" applyProtection="1">
      <alignment vertical="center" wrapText="1"/>
    </xf>
    <xf numFmtId="0" fontId="35" fillId="0" borderId="11" xfId="0" applyFont="1" applyBorder="1" applyAlignment="1" applyProtection="1">
      <alignment vertical="center" wrapText="1"/>
    </xf>
    <xf numFmtId="49" fontId="23" fillId="3" borderId="7" xfId="1" applyNumberFormat="1" applyFont="1" applyFill="1" applyBorder="1" applyAlignment="1" applyProtection="1">
      <alignment horizontal="left" vertical="center"/>
      <protection locked="0"/>
    </xf>
    <xf numFmtId="0" fontId="23" fillId="3" borderId="23" xfId="0" applyNumberFormat="1" applyFont="1" applyFill="1" applyBorder="1" applyAlignment="1" applyProtection="1">
      <alignment horizontal="left" vertical="center"/>
      <protection locked="0"/>
    </xf>
    <xf numFmtId="0" fontId="23" fillId="3" borderId="22" xfId="0" applyNumberFormat="1" applyFont="1" applyFill="1" applyBorder="1" applyAlignment="1" applyProtection="1">
      <alignment horizontal="left" vertical="center"/>
      <protection locked="0"/>
    </xf>
    <xf numFmtId="0" fontId="23" fillId="3" borderId="8" xfId="0" applyNumberFormat="1" applyFont="1" applyFill="1" applyBorder="1" applyAlignment="1" applyProtection="1">
      <alignment horizontal="left" vertical="center"/>
      <protection locked="0"/>
    </xf>
    <xf numFmtId="0" fontId="23" fillId="3" borderId="7" xfId="1" applyNumberFormat="1" applyFont="1" applyFill="1" applyBorder="1" applyAlignment="1" applyProtection="1">
      <alignment horizontal="left" vertical="center"/>
      <protection locked="0"/>
    </xf>
    <xf numFmtId="0" fontId="35" fillId="0" borderId="10" xfId="0" applyFont="1" applyBorder="1" applyAlignment="1" applyProtection="1">
      <alignment horizontal="left" vertical="center" wrapText="1"/>
    </xf>
    <xf numFmtId="0" fontId="35" fillId="0" borderId="0" xfId="0" applyFont="1" applyBorder="1" applyAlignment="1" applyProtection="1">
      <alignment horizontal="left" vertical="center" wrapText="1"/>
    </xf>
    <xf numFmtId="0" fontId="35" fillId="0" borderId="11" xfId="0" applyFont="1" applyBorder="1" applyAlignment="1" applyProtection="1">
      <alignment horizontal="left" vertical="center" wrapText="1"/>
    </xf>
    <xf numFmtId="0" fontId="35" fillId="2" borderId="8" xfId="0" applyFont="1" applyFill="1" applyBorder="1" applyAlignment="1" applyProtection="1">
      <alignment vertical="center"/>
      <protection locked="0"/>
    </xf>
    <xf numFmtId="0" fontId="35" fillId="0" borderId="3" xfId="0" applyFont="1" applyFill="1" applyBorder="1" applyAlignment="1" applyProtection="1">
      <alignment vertical="center"/>
    </xf>
    <xf numFmtId="0" fontId="35" fillId="2" borderId="8" xfId="0" applyFont="1" applyFill="1" applyBorder="1" applyAlignment="1" applyProtection="1">
      <alignment horizontal="center" vertical="center"/>
      <protection locked="0"/>
    </xf>
    <xf numFmtId="0" fontId="35" fillId="0" borderId="0" xfId="0" applyFont="1" applyBorder="1" applyAlignment="1" applyProtection="1">
      <alignment horizontal="right" vertical="center"/>
    </xf>
    <xf numFmtId="0" fontId="35" fillId="2" borderId="0" xfId="0"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protection locked="0"/>
    </xf>
    <xf numFmtId="0" fontId="35" fillId="2" borderId="11" xfId="0" applyFont="1" applyFill="1" applyBorder="1" applyAlignment="1" applyProtection="1">
      <alignment horizontal="center" vertical="center"/>
      <protection locked="0"/>
    </xf>
    <xf numFmtId="0" fontId="12" fillId="0" borderId="4" xfId="4" applyFont="1" applyBorder="1" applyAlignment="1" applyProtection="1">
      <alignment horizontal="right" vertical="center" wrapText="1"/>
    </xf>
    <xf numFmtId="0" fontId="22" fillId="0" borderId="19" xfId="0" applyFont="1" applyFill="1" applyBorder="1" applyAlignment="1" applyProtection="1">
      <alignment vertical="center"/>
    </xf>
    <xf numFmtId="0" fontId="24" fillId="0" borderId="1" xfId="0" applyFont="1" applyBorder="1" applyAlignment="1">
      <alignment vertical="center"/>
    </xf>
    <xf numFmtId="0" fontId="24" fillId="0" borderId="20" xfId="0" applyFont="1" applyBorder="1" applyAlignment="1">
      <alignment vertical="center"/>
    </xf>
    <xf numFmtId="0" fontId="23" fillId="0" borderId="0" xfId="4" applyFont="1" applyFill="1" applyBorder="1" applyAlignment="1" applyProtection="1">
      <alignment horizontal="left" vertical="center" wrapText="1"/>
    </xf>
    <xf numFmtId="0" fontId="23" fillId="0" borderId="0" xfId="4" applyFont="1" applyFill="1" applyBorder="1" applyAlignment="1" applyProtection="1">
      <alignment horizontal="left" wrapText="1"/>
    </xf>
    <xf numFmtId="0" fontId="23" fillId="0" borderId="0" xfId="4" applyFont="1" applyFill="1" applyBorder="1" applyAlignment="1" applyProtection="1">
      <alignment horizontal="left" vertical="center"/>
    </xf>
    <xf numFmtId="0" fontId="35" fillId="0" borderId="0" xfId="4" applyFont="1" applyBorder="1" applyAlignment="1" applyProtection="1">
      <alignment horizontal="left" vertical="center" wrapText="1"/>
    </xf>
    <xf numFmtId="0" fontId="23" fillId="2" borderId="8" xfId="4" applyFont="1" applyFill="1" applyBorder="1" applyAlignment="1" applyProtection="1">
      <alignment horizontal="left" vertical="center"/>
      <protection locked="0"/>
    </xf>
    <xf numFmtId="0" fontId="23" fillId="2" borderId="15" xfId="4" applyFont="1" applyFill="1" applyBorder="1" applyAlignment="1" applyProtection="1">
      <alignment horizontal="left" vertical="center"/>
      <protection locked="0"/>
    </xf>
    <xf numFmtId="0" fontId="35" fillId="0" borderId="0" xfId="0" applyFont="1" applyBorder="1" applyAlignment="1" applyProtection="1">
      <alignment horizontal="right"/>
    </xf>
    <xf numFmtId="0" fontId="23" fillId="0" borderId="0" xfId="0" applyFont="1" applyBorder="1" applyAlignment="1" applyProtection="1">
      <alignment horizontal="right" wrapText="1"/>
    </xf>
    <xf numFmtId="0" fontId="23" fillId="0" borderId="0" xfId="0" applyFont="1" applyBorder="1" applyAlignment="1" applyProtection="1">
      <alignment horizontal="right"/>
    </xf>
    <xf numFmtId="0" fontId="35" fillId="3" borderId="10" xfId="0" applyFont="1" applyFill="1" applyBorder="1" applyAlignment="1" applyProtection="1">
      <alignment horizontal="left" vertical="top"/>
      <protection locked="0"/>
    </xf>
    <xf numFmtId="0" fontId="35" fillId="3" borderId="0" xfId="0" applyFont="1" applyFill="1" applyBorder="1" applyAlignment="1" applyProtection="1">
      <alignment horizontal="left" vertical="top"/>
      <protection locked="0"/>
    </xf>
    <xf numFmtId="0" fontId="35" fillId="3" borderId="11" xfId="0" applyFont="1" applyFill="1" applyBorder="1" applyAlignment="1" applyProtection="1">
      <alignment horizontal="left" vertical="top"/>
      <protection locked="0"/>
    </xf>
    <xf numFmtId="0" fontId="23" fillId="2" borderId="8" xfId="4" applyFont="1" applyFill="1" applyBorder="1" applyAlignment="1" applyProtection="1">
      <alignment horizontal="left"/>
      <protection locked="0"/>
    </xf>
  </cellXfs>
  <cellStyles count="119">
    <cellStyle name="20 % - Accent1" xfId="24" builtinId="30" customBuiltin="1"/>
    <cellStyle name="20 % - Accent1 2" xfId="51" xr:uid="{00000000-0005-0000-0000-000001000000}"/>
    <cellStyle name="20 % - Accent1 2 2" xfId="93" xr:uid="{00000000-0005-0000-0000-000002000000}"/>
    <cellStyle name="20 % - Accent1 3" xfId="63" xr:uid="{00000000-0005-0000-0000-000003000000}"/>
    <cellStyle name="20 % - Accent1 3 2" xfId="105" xr:uid="{00000000-0005-0000-0000-000004000000}"/>
    <cellStyle name="20 % - Accent1 4" xfId="77" xr:uid="{00000000-0005-0000-0000-000005000000}"/>
    <cellStyle name="20 % - Accent2" xfId="28" builtinId="34" customBuiltin="1"/>
    <cellStyle name="20 % - Accent2 2" xfId="53" xr:uid="{00000000-0005-0000-0000-000007000000}"/>
    <cellStyle name="20 % - Accent2 2 2" xfId="95" xr:uid="{00000000-0005-0000-0000-000008000000}"/>
    <cellStyle name="20 % - Accent2 3" xfId="65" xr:uid="{00000000-0005-0000-0000-000009000000}"/>
    <cellStyle name="20 % - Accent2 3 2" xfId="107" xr:uid="{00000000-0005-0000-0000-00000A000000}"/>
    <cellStyle name="20 % - Accent2 4" xfId="79" xr:uid="{00000000-0005-0000-0000-00000B000000}"/>
    <cellStyle name="20 % - Accent3" xfId="32" builtinId="38" customBuiltin="1"/>
    <cellStyle name="20 % - Accent3 2" xfId="55" xr:uid="{00000000-0005-0000-0000-00000D000000}"/>
    <cellStyle name="20 % - Accent3 2 2" xfId="97" xr:uid="{00000000-0005-0000-0000-00000E000000}"/>
    <cellStyle name="20 % - Accent3 3" xfId="67" xr:uid="{00000000-0005-0000-0000-00000F000000}"/>
    <cellStyle name="20 % - Accent3 3 2" xfId="109" xr:uid="{00000000-0005-0000-0000-000010000000}"/>
    <cellStyle name="20 % - Accent3 4" xfId="81" xr:uid="{00000000-0005-0000-0000-000011000000}"/>
    <cellStyle name="20 % - Accent4" xfId="36" builtinId="42" customBuiltin="1"/>
    <cellStyle name="20 % - Accent4 2" xfId="57" xr:uid="{00000000-0005-0000-0000-000013000000}"/>
    <cellStyle name="20 % - Accent4 2 2" xfId="99" xr:uid="{00000000-0005-0000-0000-000014000000}"/>
    <cellStyle name="20 % - Accent4 3" xfId="69" xr:uid="{00000000-0005-0000-0000-000015000000}"/>
    <cellStyle name="20 % - Accent4 3 2" xfId="111" xr:uid="{00000000-0005-0000-0000-000016000000}"/>
    <cellStyle name="20 % - Accent4 4" xfId="83" xr:uid="{00000000-0005-0000-0000-000017000000}"/>
    <cellStyle name="20 % - Accent5" xfId="40" builtinId="46" customBuiltin="1"/>
    <cellStyle name="20 % - Accent5 2" xfId="59" xr:uid="{00000000-0005-0000-0000-000019000000}"/>
    <cellStyle name="20 % - Accent5 2 2" xfId="101" xr:uid="{00000000-0005-0000-0000-00001A000000}"/>
    <cellStyle name="20 % - Accent5 3" xfId="71" xr:uid="{00000000-0005-0000-0000-00001B000000}"/>
    <cellStyle name="20 % - Accent5 3 2" xfId="113" xr:uid="{00000000-0005-0000-0000-00001C000000}"/>
    <cellStyle name="20 % - Accent5 4" xfId="85" xr:uid="{00000000-0005-0000-0000-00001D000000}"/>
    <cellStyle name="20 % - Accent6" xfId="44" builtinId="50" customBuiltin="1"/>
    <cellStyle name="20 % - Accent6 2" xfId="61" xr:uid="{00000000-0005-0000-0000-00001F000000}"/>
    <cellStyle name="20 % - Accent6 2 2" xfId="103" xr:uid="{00000000-0005-0000-0000-000020000000}"/>
    <cellStyle name="20 % - Accent6 3" xfId="73" xr:uid="{00000000-0005-0000-0000-000021000000}"/>
    <cellStyle name="20 % - Accent6 3 2" xfId="115" xr:uid="{00000000-0005-0000-0000-000022000000}"/>
    <cellStyle name="20 % - Accent6 4" xfId="87" xr:uid="{00000000-0005-0000-0000-000023000000}"/>
    <cellStyle name="40 % - Accent1" xfId="25" builtinId="31" customBuiltin="1"/>
    <cellStyle name="40 % - Accent1 2" xfId="52" xr:uid="{00000000-0005-0000-0000-000025000000}"/>
    <cellStyle name="40 % - Accent1 2 2" xfId="94" xr:uid="{00000000-0005-0000-0000-000026000000}"/>
    <cellStyle name="40 % - Accent1 3" xfId="64" xr:uid="{00000000-0005-0000-0000-000027000000}"/>
    <cellStyle name="40 % - Accent1 3 2" xfId="106" xr:uid="{00000000-0005-0000-0000-000028000000}"/>
    <cellStyle name="40 % - Accent1 4" xfId="78" xr:uid="{00000000-0005-0000-0000-000029000000}"/>
    <cellStyle name="40 % - Accent2" xfId="29" builtinId="35" customBuiltin="1"/>
    <cellStyle name="40 % - Accent2 2" xfId="54" xr:uid="{00000000-0005-0000-0000-00002B000000}"/>
    <cellStyle name="40 % - Accent2 2 2" xfId="96" xr:uid="{00000000-0005-0000-0000-00002C000000}"/>
    <cellStyle name="40 % - Accent2 3" xfId="66" xr:uid="{00000000-0005-0000-0000-00002D000000}"/>
    <cellStyle name="40 % - Accent2 3 2" xfId="108" xr:uid="{00000000-0005-0000-0000-00002E000000}"/>
    <cellStyle name="40 % - Accent2 4" xfId="80" xr:uid="{00000000-0005-0000-0000-00002F000000}"/>
    <cellStyle name="40 % - Accent3" xfId="33" builtinId="39" customBuiltin="1"/>
    <cellStyle name="40 % - Accent3 2" xfId="56" xr:uid="{00000000-0005-0000-0000-000031000000}"/>
    <cellStyle name="40 % - Accent3 2 2" xfId="98" xr:uid="{00000000-0005-0000-0000-000032000000}"/>
    <cellStyle name="40 % - Accent3 3" xfId="68" xr:uid="{00000000-0005-0000-0000-000033000000}"/>
    <cellStyle name="40 % - Accent3 3 2" xfId="110" xr:uid="{00000000-0005-0000-0000-000034000000}"/>
    <cellStyle name="40 % - Accent3 4" xfId="82" xr:uid="{00000000-0005-0000-0000-000035000000}"/>
    <cellStyle name="40 % - Accent4" xfId="37" builtinId="43" customBuiltin="1"/>
    <cellStyle name="40 % - Accent4 2" xfId="58" xr:uid="{00000000-0005-0000-0000-000037000000}"/>
    <cellStyle name="40 % - Accent4 2 2" xfId="100" xr:uid="{00000000-0005-0000-0000-000038000000}"/>
    <cellStyle name="40 % - Accent4 3" xfId="70" xr:uid="{00000000-0005-0000-0000-000039000000}"/>
    <cellStyle name="40 % - Accent4 3 2" xfId="112" xr:uid="{00000000-0005-0000-0000-00003A000000}"/>
    <cellStyle name="40 % - Accent4 4" xfId="84" xr:uid="{00000000-0005-0000-0000-00003B000000}"/>
    <cellStyle name="40 % - Accent5" xfId="41" builtinId="47" customBuiltin="1"/>
    <cellStyle name="40 % - Accent5 2" xfId="60" xr:uid="{00000000-0005-0000-0000-00003D000000}"/>
    <cellStyle name="40 % - Accent5 2 2" xfId="102" xr:uid="{00000000-0005-0000-0000-00003E000000}"/>
    <cellStyle name="40 % - Accent5 3" xfId="72" xr:uid="{00000000-0005-0000-0000-00003F000000}"/>
    <cellStyle name="40 % - Accent5 3 2" xfId="114" xr:uid="{00000000-0005-0000-0000-000040000000}"/>
    <cellStyle name="40 % - Accent5 4" xfId="86" xr:uid="{00000000-0005-0000-0000-000041000000}"/>
    <cellStyle name="40 % - Accent6" xfId="45" builtinId="51" customBuiltin="1"/>
    <cellStyle name="40 % - Accent6 2" xfId="62" xr:uid="{00000000-0005-0000-0000-000043000000}"/>
    <cellStyle name="40 % - Accent6 2 2" xfId="104" xr:uid="{00000000-0005-0000-0000-000044000000}"/>
    <cellStyle name="40 % - Accent6 3" xfId="74" xr:uid="{00000000-0005-0000-0000-000045000000}"/>
    <cellStyle name="40 % - Accent6 3 2" xfId="116" xr:uid="{00000000-0005-0000-0000-000046000000}"/>
    <cellStyle name="40 % - Accent6 4" xfId="88" xr:uid="{00000000-0005-0000-0000-000047000000}"/>
    <cellStyle name="60 % - Accent1" xfId="26" builtinId="32" customBuiltin="1"/>
    <cellStyle name="60 % - Accent2" xfId="30" builtinId="36" customBuiltin="1"/>
    <cellStyle name="60 % - Accent3" xfId="34" builtinId="40" customBuiltin="1"/>
    <cellStyle name="60 % - Accent4" xfId="38" builtinId="44" customBuiltin="1"/>
    <cellStyle name="60 % - Accent5" xfId="42" builtinId="48" customBuiltin="1"/>
    <cellStyle name="60 %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Avertissement" xfId="20" builtinId="11" customBuiltin="1"/>
    <cellStyle name="Calcul" xfId="17" builtinId="22" customBuiltin="1"/>
    <cellStyle name="Cellule liée" xfId="18" builtinId="24" customBuiltin="1"/>
    <cellStyle name="Commentaire 2" xfId="48" xr:uid="{00000000-0005-0000-0000-000057000000}"/>
    <cellStyle name="Commentaire 2 2" xfId="76" xr:uid="{00000000-0005-0000-0000-000058000000}"/>
    <cellStyle name="Commentaire 2 2 2" xfId="118" xr:uid="{00000000-0005-0000-0000-000059000000}"/>
    <cellStyle name="Commentaire 2 3" xfId="90" xr:uid="{00000000-0005-0000-0000-00005A000000}"/>
    <cellStyle name="Commentaire 3" xfId="50" xr:uid="{00000000-0005-0000-0000-00005B000000}"/>
    <cellStyle name="Commentaire 3 2" xfId="92" xr:uid="{00000000-0005-0000-0000-00005C000000}"/>
    <cellStyle name="Entrée" xfId="15" builtinId="20" customBuiltin="1"/>
    <cellStyle name="Insatisfaisant" xfId="13" builtinId="27" customBuiltin="1"/>
    <cellStyle name="Lien hypertexte" xfId="6" builtinId="8"/>
    <cellStyle name="Milliers" xfId="1" builtinId="3"/>
    <cellStyle name="Neutre" xfId="14" builtinId="28" customBuiltin="1"/>
    <cellStyle name="Normal" xfId="0" builtinId="0"/>
    <cellStyle name="Normal 2" xfId="4" xr:uid="{00000000-0005-0000-0000-000063000000}"/>
    <cellStyle name="Normal 3" xfId="5" xr:uid="{00000000-0005-0000-0000-000064000000}"/>
    <cellStyle name="Normal 4" xfId="2" xr:uid="{00000000-0005-0000-0000-000065000000}"/>
    <cellStyle name="Normal 5" xfId="47" xr:uid="{00000000-0005-0000-0000-000066000000}"/>
    <cellStyle name="Normal 5 2" xfId="75" xr:uid="{00000000-0005-0000-0000-000067000000}"/>
    <cellStyle name="Normal 5 2 2" xfId="117" xr:uid="{00000000-0005-0000-0000-000068000000}"/>
    <cellStyle name="Normal 5 3" xfId="89" xr:uid="{00000000-0005-0000-0000-000069000000}"/>
    <cellStyle name="Normal 6" xfId="49" xr:uid="{00000000-0005-0000-0000-00006A000000}"/>
    <cellStyle name="Normal 6 2" xfId="91" xr:uid="{00000000-0005-0000-0000-00006B000000}"/>
    <cellStyle name="Pourcentage 2" xfId="3" xr:uid="{00000000-0005-0000-0000-00006C000000}"/>
    <cellStyle name="Satisfaisant" xfId="12" builtinId="26" customBuiltin="1"/>
    <cellStyle name="Sortie" xfId="16" builtinId="21" customBuiltin="1"/>
    <cellStyle name="Texte explicatif" xfId="21"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2" builtinId="25" customBuiltin="1"/>
    <cellStyle name="Vérification" xfId="19" builtinId="23" customBuiltin="1"/>
  </cellStyles>
  <dxfs count="6">
    <dxf>
      <font>
        <b/>
        <i val="0"/>
      </font>
      <fill>
        <patternFill>
          <bgColor theme="0" tint="-0.14996795556505021"/>
        </patternFill>
      </fill>
    </dxf>
    <dxf>
      <font>
        <color theme="1"/>
      </font>
      <fill>
        <patternFill>
          <bgColor rgb="FF92D050"/>
        </patternFill>
      </fill>
    </dxf>
    <dxf>
      <font>
        <color theme="1"/>
      </font>
      <fill>
        <patternFill>
          <bgColor rgb="FF92D050"/>
        </patternFill>
      </fill>
    </dxf>
    <dxf>
      <font>
        <b/>
        <i val="0"/>
      </font>
      <fill>
        <patternFill>
          <bgColor theme="0" tint="-0.14996795556505021"/>
        </patternFill>
      </fill>
    </dxf>
    <dxf>
      <fill>
        <patternFill>
          <bgColor rgb="FFFF0000"/>
        </patternFill>
      </fill>
    </dxf>
    <dxf>
      <font>
        <color theme="1"/>
      </font>
      <fill>
        <patternFill>
          <bgColor rgb="FF92D050"/>
        </patternFill>
      </fill>
    </dxf>
  </dxfs>
  <tableStyles count="0" defaultTableStyle="TableStyleMedium9" defaultPivotStyle="PivotStyleLight16"/>
  <colors>
    <mruColors>
      <color rgb="FFFF3300"/>
      <color rgb="FFFFE181"/>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400050</xdr:colOff>
      <xdr:row>0</xdr:row>
      <xdr:rowOff>0</xdr:rowOff>
    </xdr:from>
    <xdr:to>
      <xdr:col>9</xdr:col>
      <xdr:colOff>885825</xdr:colOff>
      <xdr:row>0</xdr:row>
      <xdr:rowOff>0</xdr:rowOff>
    </xdr:to>
    <xdr:pic>
      <xdr:nvPicPr>
        <xdr:cNvPr id="1025" name="Picture 1" descr="sff_noir_corr">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34050" y="0"/>
          <a:ext cx="485775" cy="0"/>
        </a:xfrm>
        <a:prstGeom prst="rect">
          <a:avLst/>
        </a:prstGeom>
        <a:noFill/>
        <a:ln w="9525">
          <a:noFill/>
          <a:miter lim="800000"/>
          <a:headEnd/>
          <a:tailEnd/>
        </a:ln>
      </xdr:spPr>
    </xdr:pic>
    <xdr:clientData/>
  </xdr:twoCellAnchor>
  <xdr:twoCellAnchor>
    <xdr:from>
      <xdr:col>0</xdr:col>
      <xdr:colOff>114300</xdr:colOff>
      <xdr:row>0</xdr:row>
      <xdr:rowOff>0</xdr:rowOff>
    </xdr:from>
    <xdr:to>
      <xdr:col>1</xdr:col>
      <xdr:colOff>219075</xdr:colOff>
      <xdr:row>0</xdr:row>
      <xdr:rowOff>0</xdr:rowOff>
    </xdr:to>
    <xdr:grpSp>
      <xdr:nvGrpSpPr>
        <xdr:cNvPr id="1030" name="Group 6">
          <a:extLst>
            <a:ext uri="{FF2B5EF4-FFF2-40B4-BE49-F238E27FC236}">
              <a16:creationId xmlns:a16="http://schemas.microsoft.com/office/drawing/2014/main" id="{00000000-0008-0000-0000-000006040000}"/>
            </a:ext>
          </a:extLst>
        </xdr:cNvPr>
        <xdr:cNvGrpSpPr>
          <a:grpSpLocks noChangeAspect="1"/>
        </xdr:cNvGrpSpPr>
      </xdr:nvGrpSpPr>
      <xdr:grpSpPr bwMode="auto">
        <a:xfrm>
          <a:off x="114300" y="0"/>
          <a:ext cx="328893" cy="0"/>
          <a:chOff x="5180" y="2178"/>
          <a:chExt cx="1342" cy="1323"/>
        </a:xfrm>
      </xdr:grpSpPr>
      <xdr:sp macro="" textlink="">
        <xdr:nvSpPr>
          <xdr:cNvPr id="1031" name="Freeform 7">
            <a:extLst>
              <a:ext uri="{FF2B5EF4-FFF2-40B4-BE49-F238E27FC236}">
                <a16:creationId xmlns:a16="http://schemas.microsoft.com/office/drawing/2014/main" id="{00000000-0008-0000-0000-000007040000}"/>
              </a:ext>
            </a:extLst>
          </xdr:cNvPr>
          <xdr:cNvSpPr>
            <a:spLocks noChangeAspect="1"/>
          </xdr:cNvSpPr>
        </xdr:nvSpPr>
        <xdr:spPr bwMode="auto">
          <a:xfrm rot="5400000">
            <a:off x="5189" y="2169"/>
            <a:ext cx="1323" cy="1342"/>
          </a:xfrm>
          <a:custGeom>
            <a:avLst/>
            <a:gdLst/>
            <a:ahLst/>
            <a:cxnLst>
              <a:cxn ang="0">
                <a:pos x="9987" y="0"/>
              </a:cxn>
              <a:cxn ang="0">
                <a:pos x="11013" y="64"/>
              </a:cxn>
              <a:cxn ang="0">
                <a:pos x="12000" y="192"/>
              </a:cxn>
              <a:cxn ang="0">
                <a:pos x="12962" y="449"/>
              </a:cxn>
              <a:cxn ang="0">
                <a:pos x="13885" y="795"/>
              </a:cxn>
              <a:cxn ang="0">
                <a:pos x="14756" y="1218"/>
              </a:cxn>
              <a:cxn ang="0">
                <a:pos x="15590" y="1692"/>
              </a:cxn>
              <a:cxn ang="0">
                <a:pos x="16346" y="2269"/>
              </a:cxn>
              <a:cxn ang="0">
                <a:pos x="17051" y="2949"/>
              </a:cxn>
              <a:cxn ang="0">
                <a:pos x="17731" y="3654"/>
              </a:cxn>
              <a:cxn ang="0">
                <a:pos x="18308" y="4410"/>
              </a:cxn>
              <a:cxn ang="0">
                <a:pos x="18782" y="5218"/>
              </a:cxn>
              <a:cxn ang="0">
                <a:pos x="19205" y="6115"/>
              </a:cxn>
              <a:cxn ang="0">
                <a:pos x="19551" y="7013"/>
              </a:cxn>
              <a:cxn ang="0">
                <a:pos x="19808" y="7962"/>
              </a:cxn>
              <a:cxn ang="0">
                <a:pos x="19936" y="8962"/>
              </a:cxn>
              <a:cxn ang="0">
                <a:pos x="20000" y="9987"/>
              </a:cxn>
              <a:cxn ang="0">
                <a:pos x="19936" y="11013"/>
              </a:cxn>
              <a:cxn ang="0">
                <a:pos x="19808" y="12000"/>
              </a:cxn>
              <a:cxn ang="0">
                <a:pos x="19551" y="12962"/>
              </a:cxn>
              <a:cxn ang="0">
                <a:pos x="19205" y="13885"/>
              </a:cxn>
              <a:cxn ang="0">
                <a:pos x="18782" y="14756"/>
              </a:cxn>
              <a:cxn ang="0">
                <a:pos x="18308" y="15590"/>
              </a:cxn>
              <a:cxn ang="0">
                <a:pos x="17731" y="16346"/>
              </a:cxn>
              <a:cxn ang="0">
                <a:pos x="17051" y="17051"/>
              </a:cxn>
              <a:cxn ang="0">
                <a:pos x="16346" y="17731"/>
              </a:cxn>
              <a:cxn ang="0">
                <a:pos x="15590" y="18308"/>
              </a:cxn>
              <a:cxn ang="0">
                <a:pos x="14756" y="18782"/>
              </a:cxn>
              <a:cxn ang="0">
                <a:pos x="13885" y="19205"/>
              </a:cxn>
              <a:cxn ang="0">
                <a:pos x="12962" y="19551"/>
              </a:cxn>
              <a:cxn ang="0">
                <a:pos x="12000" y="19808"/>
              </a:cxn>
              <a:cxn ang="0">
                <a:pos x="11013" y="19936"/>
              </a:cxn>
              <a:cxn ang="0">
                <a:pos x="9987" y="20000"/>
              </a:cxn>
              <a:cxn ang="0">
                <a:pos x="0" y="20000"/>
              </a:cxn>
              <a:cxn ang="0">
                <a:pos x="0" y="0"/>
              </a:cxn>
              <a:cxn ang="0">
                <a:pos x="9987" y="0"/>
              </a:cxn>
            </a:cxnLst>
            <a:rect l="0" t="0" r="r" b="b"/>
            <a:pathLst>
              <a:path w="20000" h="20000">
                <a:moveTo>
                  <a:pt x="9987" y="0"/>
                </a:moveTo>
                <a:lnTo>
                  <a:pt x="11013" y="64"/>
                </a:lnTo>
                <a:lnTo>
                  <a:pt x="12000" y="192"/>
                </a:lnTo>
                <a:lnTo>
                  <a:pt x="12962" y="449"/>
                </a:lnTo>
                <a:lnTo>
                  <a:pt x="13885" y="795"/>
                </a:lnTo>
                <a:lnTo>
                  <a:pt x="14756" y="1218"/>
                </a:lnTo>
                <a:lnTo>
                  <a:pt x="15590" y="1692"/>
                </a:lnTo>
                <a:lnTo>
                  <a:pt x="16346" y="2269"/>
                </a:lnTo>
                <a:lnTo>
                  <a:pt x="17051" y="2949"/>
                </a:lnTo>
                <a:lnTo>
                  <a:pt x="17731" y="3654"/>
                </a:lnTo>
                <a:lnTo>
                  <a:pt x="18308" y="4410"/>
                </a:lnTo>
                <a:lnTo>
                  <a:pt x="18782" y="5218"/>
                </a:lnTo>
                <a:lnTo>
                  <a:pt x="19205" y="6115"/>
                </a:lnTo>
                <a:lnTo>
                  <a:pt x="19551" y="7013"/>
                </a:lnTo>
                <a:lnTo>
                  <a:pt x="19808" y="7962"/>
                </a:lnTo>
                <a:lnTo>
                  <a:pt x="19936" y="8962"/>
                </a:lnTo>
                <a:lnTo>
                  <a:pt x="20000" y="9987"/>
                </a:lnTo>
                <a:lnTo>
                  <a:pt x="19936" y="11013"/>
                </a:lnTo>
                <a:lnTo>
                  <a:pt x="19808" y="12000"/>
                </a:lnTo>
                <a:lnTo>
                  <a:pt x="19551" y="12962"/>
                </a:lnTo>
                <a:lnTo>
                  <a:pt x="19205" y="13885"/>
                </a:lnTo>
                <a:lnTo>
                  <a:pt x="18782" y="14756"/>
                </a:lnTo>
                <a:lnTo>
                  <a:pt x="18308" y="15590"/>
                </a:lnTo>
                <a:lnTo>
                  <a:pt x="17731" y="16346"/>
                </a:lnTo>
                <a:lnTo>
                  <a:pt x="17051" y="17051"/>
                </a:lnTo>
                <a:lnTo>
                  <a:pt x="16346" y="17731"/>
                </a:lnTo>
                <a:lnTo>
                  <a:pt x="15590" y="18308"/>
                </a:lnTo>
                <a:lnTo>
                  <a:pt x="14756" y="18782"/>
                </a:lnTo>
                <a:lnTo>
                  <a:pt x="13885" y="19205"/>
                </a:lnTo>
                <a:lnTo>
                  <a:pt x="12962" y="19551"/>
                </a:lnTo>
                <a:lnTo>
                  <a:pt x="12000" y="19808"/>
                </a:lnTo>
                <a:lnTo>
                  <a:pt x="11013" y="19936"/>
                </a:lnTo>
                <a:lnTo>
                  <a:pt x="9987" y="20000"/>
                </a:lnTo>
                <a:lnTo>
                  <a:pt x="0" y="20000"/>
                </a:lnTo>
                <a:lnTo>
                  <a:pt x="0" y="0"/>
                </a:lnTo>
                <a:lnTo>
                  <a:pt x="9987" y="0"/>
                </a:lnTo>
                <a:close/>
              </a:path>
            </a:pathLst>
          </a:custGeom>
          <a:solidFill>
            <a:srgbClr val="FFFFFF"/>
          </a:solidFill>
          <a:ln w="9525" cap="flat">
            <a:solidFill>
              <a:srgbClr val="000000"/>
            </a:solidFill>
            <a:prstDash val="solid"/>
            <a:round/>
            <a:headEnd type="none" w="med" len="med"/>
            <a:tailEnd type="none" w="med" len="med"/>
          </a:ln>
          <a:effectLst/>
        </xdr:spPr>
      </xdr:sp>
      <xdr:sp macro="" textlink="">
        <xdr:nvSpPr>
          <xdr:cNvPr id="1032" name="Rectangle 8">
            <a:extLst>
              <a:ext uri="{FF2B5EF4-FFF2-40B4-BE49-F238E27FC236}">
                <a16:creationId xmlns:a16="http://schemas.microsoft.com/office/drawing/2014/main" id="{00000000-0008-0000-0000-000008040000}"/>
              </a:ext>
            </a:extLst>
          </xdr:cNvPr>
          <xdr:cNvSpPr>
            <a:spLocks noChangeAspect="1" noChangeArrowheads="1"/>
          </xdr:cNvSpPr>
        </xdr:nvSpPr>
        <xdr:spPr bwMode="auto">
          <a:xfrm>
            <a:off x="5180" y="2186"/>
            <a:ext cx="1329" cy="598"/>
          </a:xfrm>
          <a:prstGeom prst="rect">
            <a:avLst/>
          </a:prstGeom>
          <a:solidFill>
            <a:srgbClr val="000000"/>
          </a:solidFill>
          <a:ln w="17145">
            <a:solidFill>
              <a:srgbClr val="000000"/>
            </a:solidFill>
            <a:miter lim="800000"/>
            <a:headEnd/>
            <a:tailEnd/>
          </a:ln>
          <a:effectLst/>
        </xdr:spPr>
      </xdr:sp>
    </xdr:grpSp>
    <xdr:clientData/>
  </xdr:twoCellAnchor>
  <xdr:twoCellAnchor editAs="oneCell">
    <xdr:from>
      <xdr:col>0</xdr:col>
      <xdr:colOff>0</xdr:colOff>
      <xdr:row>0</xdr:row>
      <xdr:rowOff>0</xdr:rowOff>
    </xdr:from>
    <xdr:to>
      <xdr:col>1</xdr:col>
      <xdr:colOff>493121</xdr:colOff>
      <xdr:row>0</xdr:row>
      <xdr:rowOff>609600</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stretch>
          <a:fillRect/>
        </a:stretch>
      </xdr:blipFill>
      <xdr:spPr>
        <a:xfrm>
          <a:off x="0" y="0"/>
          <a:ext cx="732367" cy="609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628650</xdr:colOff>
          <xdr:row>64</xdr:row>
          <xdr:rowOff>47625</xdr:rowOff>
        </xdr:from>
        <xdr:to>
          <xdr:col>5</xdr:col>
          <xdr:colOff>0</xdr:colOff>
          <xdr:row>66</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64</xdr:row>
          <xdr:rowOff>47625</xdr:rowOff>
        </xdr:from>
        <xdr:to>
          <xdr:col>7</xdr:col>
          <xdr:colOff>0</xdr:colOff>
          <xdr:row>66</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64</xdr:row>
          <xdr:rowOff>76200</xdr:rowOff>
        </xdr:from>
        <xdr:to>
          <xdr:col>7</xdr:col>
          <xdr:colOff>1114425</xdr:colOff>
          <xdr:row>66</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59</xdr:row>
          <xdr:rowOff>114300</xdr:rowOff>
        </xdr:from>
        <xdr:to>
          <xdr:col>9</xdr:col>
          <xdr:colOff>0</xdr:colOff>
          <xdr:row>61</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61</xdr:row>
          <xdr:rowOff>114300</xdr:rowOff>
        </xdr:from>
        <xdr:to>
          <xdr:col>9</xdr:col>
          <xdr:colOff>0</xdr:colOff>
          <xdr:row>63</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60</xdr:row>
          <xdr:rowOff>133350</xdr:rowOff>
        </xdr:from>
        <xdr:to>
          <xdr:col>9</xdr:col>
          <xdr:colOff>0</xdr:colOff>
          <xdr:row>62</xdr:row>
          <xdr:rowOff>66675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59</xdr:row>
          <xdr:rowOff>114300</xdr:rowOff>
        </xdr:from>
        <xdr:to>
          <xdr:col>10</xdr:col>
          <xdr:colOff>9525</xdr:colOff>
          <xdr:row>61</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61</xdr:row>
          <xdr:rowOff>114300</xdr:rowOff>
        </xdr:from>
        <xdr:to>
          <xdr:col>10</xdr:col>
          <xdr:colOff>9525</xdr:colOff>
          <xdr:row>63</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60</xdr:row>
          <xdr:rowOff>161925</xdr:rowOff>
        </xdr:from>
        <xdr:to>
          <xdr:col>10</xdr:col>
          <xdr:colOff>9525</xdr:colOff>
          <xdr:row>62</xdr:row>
          <xdr:rowOff>95250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62</xdr:row>
          <xdr:rowOff>152400</xdr:rowOff>
        </xdr:from>
        <xdr:to>
          <xdr:col>9</xdr:col>
          <xdr:colOff>0</xdr:colOff>
          <xdr:row>64</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62</xdr:row>
          <xdr:rowOff>161925</xdr:rowOff>
        </xdr:from>
        <xdr:to>
          <xdr:col>10</xdr:col>
          <xdr:colOff>9525</xdr:colOff>
          <xdr:row>64</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64</xdr:row>
          <xdr:rowOff>47625</xdr:rowOff>
        </xdr:from>
        <xdr:to>
          <xdr:col>7</xdr:col>
          <xdr:colOff>904875</xdr:colOff>
          <xdr:row>66</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57150</xdr:rowOff>
    </xdr:from>
    <xdr:to>
      <xdr:col>0</xdr:col>
      <xdr:colOff>555724</xdr:colOff>
      <xdr:row>1</xdr:row>
      <xdr:rowOff>476250</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76200" y="219075"/>
          <a:ext cx="479524" cy="419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51288</xdr:colOff>
      <xdr:row>1</xdr:row>
      <xdr:rowOff>58615</xdr:rowOff>
    </xdr:from>
    <xdr:to>
      <xdr:col>1</xdr:col>
      <xdr:colOff>271096</xdr:colOff>
      <xdr:row>1</xdr:row>
      <xdr:rowOff>497937</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stretch>
          <a:fillRect/>
        </a:stretch>
      </xdr:blipFill>
      <xdr:spPr>
        <a:xfrm>
          <a:off x="51288" y="219807"/>
          <a:ext cx="505558" cy="4393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714375</xdr:colOff>
          <xdr:row>6</xdr:row>
          <xdr:rowOff>0</xdr:rowOff>
        </xdr:from>
        <xdr:to>
          <xdr:col>6</xdr:col>
          <xdr:colOff>1019175</xdr:colOff>
          <xdr:row>6</xdr:row>
          <xdr:rowOff>219075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2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7</xdr:row>
          <xdr:rowOff>0</xdr:rowOff>
        </xdr:from>
        <xdr:to>
          <xdr:col>6</xdr:col>
          <xdr:colOff>1019175</xdr:colOff>
          <xdr:row>8</xdr:row>
          <xdr:rowOff>19050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2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1</xdr:row>
      <xdr:rowOff>38100</xdr:rowOff>
    </xdr:from>
    <xdr:to>
      <xdr:col>0</xdr:col>
      <xdr:colOff>509794</xdr:colOff>
      <xdr:row>1</xdr:row>
      <xdr:rowOff>427272</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stretch>
          <a:fillRect/>
        </a:stretch>
      </xdr:blipFill>
      <xdr:spPr>
        <a:xfrm>
          <a:off x="57150" y="38100"/>
          <a:ext cx="452644" cy="3891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51288</xdr:colOff>
      <xdr:row>1</xdr:row>
      <xdr:rowOff>58615</xdr:rowOff>
    </xdr:from>
    <xdr:to>
      <xdr:col>1</xdr:col>
      <xdr:colOff>271096</xdr:colOff>
      <xdr:row>1</xdr:row>
      <xdr:rowOff>497937</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51288" y="220540"/>
          <a:ext cx="515083" cy="4393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1</xdr:row>
      <xdr:rowOff>57150</xdr:rowOff>
    </xdr:from>
    <xdr:to>
      <xdr:col>0</xdr:col>
      <xdr:colOff>555724</xdr:colOff>
      <xdr:row>1</xdr:row>
      <xdr:rowOff>476250</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76200" y="219075"/>
          <a:ext cx="479524" cy="4191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B050"/>
  </sheetPr>
  <dimension ref="A1:J135"/>
  <sheetViews>
    <sheetView tabSelected="1" view="pageLayout" zoomScale="85" zoomScaleNormal="115" zoomScaleSheetLayoutView="115" zoomScalePageLayoutView="85" workbookViewId="0">
      <selection activeCell="I39" sqref="I39"/>
    </sheetView>
  </sheetViews>
  <sheetFormatPr baseColWidth="10" defaultColWidth="11.42578125" defaultRowHeight="12.75" x14ac:dyDescent="0.2"/>
  <cols>
    <col min="1" max="1" width="3.140625" style="2" customWidth="1"/>
    <col min="2" max="2" width="7.7109375" style="2" customWidth="1"/>
    <col min="3" max="4" width="10.28515625" style="2" customWidth="1"/>
    <col min="5" max="5" width="12.140625" style="2" customWidth="1"/>
    <col min="6" max="6" width="8.140625" style="2" customWidth="1"/>
    <col min="7" max="7" width="9.7109375" style="2" customWidth="1"/>
    <col min="8" max="8" width="16.7109375" style="2" customWidth="1"/>
    <col min="9" max="9" width="15.5703125" style="3" customWidth="1"/>
    <col min="10" max="10" width="15.85546875" style="3" customWidth="1"/>
    <col min="11" max="11" width="2.7109375" style="2" customWidth="1"/>
    <col min="12" max="16384" width="11.42578125" style="2"/>
  </cols>
  <sheetData>
    <row r="1" spans="1:10" s="1" customFormat="1" ht="59.25" customHeight="1" x14ac:dyDescent="0.2">
      <c r="H1" s="157"/>
      <c r="I1" s="468" t="s">
        <v>165</v>
      </c>
      <c r="J1" s="468"/>
    </row>
    <row r="2" spans="1:10" s="1" customFormat="1" ht="5.25" customHeight="1" x14ac:dyDescent="0.2">
      <c r="A2" s="8"/>
      <c r="B2" s="9"/>
      <c r="C2" s="10"/>
      <c r="D2" s="10"/>
      <c r="E2" s="10"/>
      <c r="F2" s="11"/>
      <c r="G2" s="9"/>
      <c r="H2" s="9"/>
      <c r="I2" s="6"/>
      <c r="J2" s="7"/>
    </row>
    <row r="3" spans="1:10" s="15" customFormat="1" ht="18" customHeight="1" x14ac:dyDescent="0.2">
      <c r="A3" s="480" t="s">
        <v>80</v>
      </c>
      <c r="B3" s="481"/>
      <c r="C3" s="481"/>
      <c r="D3" s="481"/>
      <c r="E3" s="481"/>
      <c r="F3" s="481"/>
      <c r="G3" s="481"/>
      <c r="H3" s="481"/>
      <c r="I3" s="481"/>
      <c r="J3" s="482"/>
    </row>
    <row r="4" spans="1:10" s="20" customFormat="1" ht="18" customHeight="1" x14ac:dyDescent="0.2">
      <c r="A4" s="147" t="s">
        <v>97</v>
      </c>
      <c r="B4" s="89"/>
      <c r="C4" s="78"/>
      <c r="D4" s="78"/>
      <c r="E4" s="78"/>
      <c r="F4" s="78"/>
      <c r="G4" s="89"/>
      <c r="H4" s="89"/>
      <c r="I4" s="171"/>
      <c r="J4" s="33"/>
    </row>
    <row r="5" spans="1:10" s="1" customFormat="1" ht="5.25" customHeight="1" x14ac:dyDescent="0.2">
      <c r="A5" s="29"/>
      <c r="B5" s="139"/>
      <c r="C5" s="30"/>
      <c r="D5" s="30"/>
      <c r="E5" s="30"/>
      <c r="F5" s="30"/>
      <c r="G5" s="139"/>
      <c r="H5" s="139"/>
      <c r="I5" s="167"/>
      <c r="J5" s="168"/>
    </row>
    <row r="6" spans="1:10" s="1" customFormat="1" ht="18" customHeight="1" x14ac:dyDescent="0.2">
      <c r="A6" s="31" t="s">
        <v>26</v>
      </c>
      <c r="B6" s="139"/>
      <c r="C6" s="30"/>
      <c r="D6" s="30"/>
      <c r="E6" s="30"/>
      <c r="F6" s="30"/>
      <c r="G6" s="139"/>
      <c r="H6" s="139"/>
      <c r="I6" s="167"/>
      <c r="J6" s="168"/>
    </row>
    <row r="7" spans="1:10" s="1" customFormat="1" ht="5.25" customHeight="1" x14ac:dyDescent="0.2">
      <c r="A7" s="138"/>
      <c r="B7" s="139"/>
      <c r="C7" s="139"/>
      <c r="D7" s="139"/>
      <c r="E7" s="139"/>
      <c r="F7" s="139"/>
      <c r="G7" s="139"/>
      <c r="H7" s="139"/>
      <c r="I7" s="167"/>
      <c r="J7" s="168"/>
    </row>
    <row r="8" spans="1:10" s="1" customFormat="1" ht="18" customHeight="1" x14ac:dyDescent="0.2">
      <c r="A8" s="483" t="s">
        <v>27</v>
      </c>
      <c r="B8" s="484"/>
      <c r="C8" s="484"/>
      <c r="D8" s="484"/>
      <c r="E8" s="484"/>
      <c r="F8" s="484"/>
      <c r="G8" s="484"/>
      <c r="H8" s="484"/>
      <c r="I8" s="484"/>
      <c r="J8" s="485"/>
    </row>
    <row r="9" spans="1:10" s="1" customFormat="1" ht="30" customHeight="1" x14ac:dyDescent="0.2">
      <c r="A9" s="486" t="s">
        <v>88</v>
      </c>
      <c r="B9" s="487"/>
      <c r="C9" s="487"/>
      <c r="D9" s="487"/>
      <c r="E9" s="487"/>
      <c r="F9" s="487"/>
      <c r="G9" s="487"/>
      <c r="H9" s="487"/>
      <c r="I9" s="487"/>
      <c r="J9" s="488"/>
    </row>
    <row r="10" spans="1:10" s="1" customFormat="1" ht="18" customHeight="1" x14ac:dyDescent="0.2">
      <c r="A10" s="31" t="s">
        <v>28</v>
      </c>
      <c r="B10" s="139"/>
      <c r="C10" s="89"/>
      <c r="D10" s="89"/>
      <c r="E10" s="89"/>
      <c r="F10" s="89"/>
      <c r="G10" s="89"/>
      <c r="H10" s="89"/>
      <c r="I10" s="167"/>
      <c r="J10" s="168"/>
    </row>
    <row r="11" spans="1:10" s="4" customFormat="1" ht="5.25" customHeight="1" x14ac:dyDescent="0.2">
      <c r="A11" s="32"/>
      <c r="B11" s="89"/>
      <c r="C11" s="89"/>
      <c r="D11" s="89"/>
      <c r="E11" s="89"/>
      <c r="F11" s="89"/>
      <c r="G11" s="89"/>
      <c r="H11" s="89"/>
      <c r="I11" s="171"/>
      <c r="J11" s="33"/>
    </row>
    <row r="12" spans="1:10" s="1" customFormat="1" ht="18" customHeight="1" x14ac:dyDescent="0.2">
      <c r="A12" s="489"/>
      <c r="B12" s="490"/>
      <c r="C12" s="490"/>
      <c r="D12" s="490"/>
      <c r="E12" s="490"/>
      <c r="F12" s="490"/>
      <c r="G12" s="490"/>
      <c r="H12" s="490"/>
      <c r="I12" s="490"/>
      <c r="J12" s="491"/>
    </row>
    <row r="13" spans="1:10" s="12" customFormat="1" ht="35.25" customHeight="1" x14ac:dyDescent="0.2">
      <c r="A13" s="492" t="s">
        <v>160</v>
      </c>
      <c r="B13" s="493"/>
      <c r="C13" s="493"/>
      <c r="D13" s="493"/>
      <c r="E13" s="493"/>
      <c r="F13" s="493"/>
      <c r="G13" s="493"/>
      <c r="H13" s="493"/>
      <c r="I13" s="493"/>
      <c r="J13" s="494"/>
    </row>
    <row r="14" spans="1:10" s="13" customFormat="1" ht="12" customHeight="1" x14ac:dyDescent="0.2">
      <c r="A14" s="495" t="s">
        <v>29</v>
      </c>
      <c r="B14" s="496"/>
      <c r="C14" s="496"/>
      <c r="D14" s="496"/>
      <c r="E14" s="34"/>
      <c r="F14" s="34"/>
      <c r="G14" s="34"/>
      <c r="H14" s="34"/>
      <c r="I14" s="35"/>
      <c r="J14" s="36"/>
    </row>
    <row r="15" spans="1:10" s="13" customFormat="1" ht="12" customHeight="1" x14ac:dyDescent="0.2">
      <c r="A15" s="520" t="s">
        <v>232</v>
      </c>
      <c r="B15" s="521"/>
      <c r="C15" s="521"/>
      <c r="D15" s="521"/>
      <c r="E15" s="521"/>
      <c r="F15" s="521"/>
      <c r="G15" s="521"/>
      <c r="H15" s="521"/>
      <c r="I15" s="521"/>
      <c r="J15" s="522"/>
    </row>
    <row r="16" spans="1:10" s="1" customFormat="1" ht="12" customHeight="1" x14ac:dyDescent="0.2">
      <c r="A16" s="523" t="s">
        <v>158</v>
      </c>
      <c r="B16" s="524"/>
      <c r="C16" s="524"/>
      <c r="D16" s="524"/>
      <c r="E16" s="524"/>
      <c r="F16" s="524"/>
      <c r="G16" s="524"/>
      <c r="H16" s="524"/>
      <c r="I16" s="524"/>
      <c r="J16" s="525"/>
    </row>
    <row r="17" spans="1:10" s="1" customFormat="1" ht="5.25" customHeight="1" x14ac:dyDescent="0.2">
      <c r="A17" s="37"/>
      <c r="B17" s="38"/>
      <c r="C17" s="38"/>
      <c r="D17" s="38"/>
      <c r="E17" s="38"/>
      <c r="F17" s="38"/>
      <c r="G17" s="38"/>
      <c r="H17" s="38"/>
      <c r="I17" s="174"/>
      <c r="J17" s="175"/>
    </row>
    <row r="18" spans="1:10" s="4" customFormat="1" ht="15" customHeight="1" x14ac:dyDescent="0.2">
      <c r="A18" s="39" t="s">
        <v>30</v>
      </c>
      <c r="B18" s="139"/>
      <c r="C18" s="139"/>
      <c r="D18" s="139"/>
      <c r="E18" s="139"/>
      <c r="F18" s="139"/>
      <c r="G18" s="139"/>
      <c r="H18" s="139"/>
      <c r="I18" s="167"/>
      <c r="J18" s="168"/>
    </row>
    <row r="19" spans="1:10" s="1" customFormat="1" ht="5.25" customHeight="1" x14ac:dyDescent="0.2">
      <c r="A19" s="40"/>
      <c r="B19" s="89"/>
      <c r="C19" s="89"/>
      <c r="D19" s="41"/>
      <c r="E19" s="89"/>
      <c r="F19" s="42"/>
      <c r="G19" s="41"/>
      <c r="H19" s="41"/>
      <c r="I19" s="89"/>
      <c r="J19" s="43"/>
    </row>
    <row r="20" spans="1:10" s="1" customFormat="1" ht="15" customHeight="1" x14ac:dyDescent="0.2">
      <c r="A20" s="138" t="s">
        <v>12</v>
      </c>
      <c r="B20" s="89"/>
      <c r="C20" s="530"/>
      <c r="D20" s="530"/>
      <c r="E20" s="530"/>
      <c r="F20" s="530"/>
      <c r="G20" s="479" t="s">
        <v>31</v>
      </c>
      <c r="H20" s="479"/>
      <c r="I20" s="526"/>
      <c r="J20" s="527"/>
    </row>
    <row r="21" spans="1:10" s="1" customFormat="1" ht="15" customHeight="1" x14ac:dyDescent="0.2">
      <c r="A21" s="138" t="s">
        <v>13</v>
      </c>
      <c r="B21" s="89"/>
      <c r="C21" s="532"/>
      <c r="D21" s="532"/>
      <c r="E21" s="532"/>
      <c r="F21" s="532"/>
      <c r="G21" s="479" t="s">
        <v>15</v>
      </c>
      <c r="H21" s="479"/>
      <c r="I21" s="528"/>
      <c r="J21" s="529"/>
    </row>
    <row r="22" spans="1:10" s="4" customFormat="1" ht="15" customHeight="1" x14ac:dyDescent="0.2">
      <c r="A22" s="138" t="s">
        <v>14</v>
      </c>
      <c r="B22" s="89"/>
      <c r="C22" s="532"/>
      <c r="D22" s="532"/>
      <c r="E22" s="532"/>
      <c r="F22" s="532"/>
      <c r="G22" s="89"/>
      <c r="H22" s="89"/>
      <c r="I22" s="530"/>
      <c r="J22" s="531"/>
    </row>
    <row r="23" spans="1:10" s="1" customFormat="1" ht="5.25" customHeight="1" x14ac:dyDescent="0.2">
      <c r="A23" s="88"/>
      <c r="B23" s="89"/>
      <c r="C23" s="89"/>
      <c r="D23" s="89"/>
      <c r="E23" s="89"/>
      <c r="F23" s="89"/>
      <c r="G23" s="89"/>
      <c r="H23" s="89"/>
      <c r="I23" s="110"/>
      <c r="J23" s="111"/>
    </row>
    <row r="24" spans="1:10" s="1" customFormat="1" ht="15" customHeight="1" x14ac:dyDescent="0.2">
      <c r="A24" s="138" t="s">
        <v>19</v>
      </c>
      <c r="B24" s="139"/>
      <c r="C24" s="139"/>
      <c r="D24" s="530"/>
      <c r="E24" s="530"/>
      <c r="F24" s="530"/>
      <c r="G24" s="478" t="s">
        <v>17</v>
      </c>
      <c r="H24" s="479"/>
      <c r="I24" s="539"/>
      <c r="J24" s="540"/>
    </row>
    <row r="25" spans="1:10" s="1" customFormat="1" ht="15" customHeight="1" x14ac:dyDescent="0.2">
      <c r="A25" s="138" t="s">
        <v>16</v>
      </c>
      <c r="B25" s="139"/>
      <c r="C25" s="139"/>
      <c r="D25" s="532"/>
      <c r="E25" s="532"/>
      <c r="F25" s="532"/>
      <c r="G25" s="479" t="s">
        <v>32</v>
      </c>
      <c r="H25" s="479"/>
      <c r="I25" s="541"/>
      <c r="J25" s="542"/>
    </row>
    <row r="26" spans="1:10" s="1" customFormat="1" ht="5.25" customHeight="1" x14ac:dyDescent="0.2">
      <c r="A26" s="44"/>
      <c r="B26" s="73"/>
      <c r="C26" s="73"/>
      <c r="D26" s="73"/>
      <c r="E26" s="73"/>
      <c r="F26" s="73"/>
      <c r="G26" s="73"/>
      <c r="H26" s="73"/>
      <c r="I26" s="45"/>
      <c r="J26" s="181"/>
    </row>
    <row r="27" spans="1:10" s="1" customFormat="1" ht="5.25" customHeight="1" x14ac:dyDescent="0.2">
      <c r="A27" s="46"/>
      <c r="B27" s="47"/>
      <c r="C27" s="48"/>
      <c r="D27" s="49"/>
      <c r="E27" s="49"/>
      <c r="F27" s="48"/>
      <c r="G27" s="48"/>
      <c r="H27" s="48"/>
      <c r="I27" s="50"/>
      <c r="J27" s="51"/>
    </row>
    <row r="28" spans="1:10" s="4" customFormat="1" ht="15" customHeight="1" x14ac:dyDescent="0.2">
      <c r="A28" s="39" t="s">
        <v>18</v>
      </c>
      <c r="B28" s="139"/>
      <c r="C28" s="139"/>
      <c r="D28" s="156" t="s">
        <v>33</v>
      </c>
      <c r="E28" s="89"/>
      <c r="F28" s="112"/>
      <c r="G28" s="479" t="s">
        <v>34</v>
      </c>
      <c r="H28" s="479"/>
      <c r="I28" s="52">
        <v>2500000</v>
      </c>
      <c r="J28" s="53">
        <v>1100000</v>
      </c>
    </row>
    <row r="29" spans="1:10" s="1" customFormat="1" ht="15" customHeight="1" x14ac:dyDescent="0.2">
      <c r="A29" s="40"/>
      <c r="B29" s="89"/>
      <c r="C29" s="89"/>
      <c r="D29" s="41" t="s">
        <v>35</v>
      </c>
      <c r="E29" s="89"/>
      <c r="F29" s="112"/>
      <c r="G29" s="478" t="s">
        <v>11</v>
      </c>
      <c r="H29" s="478"/>
      <c r="I29" s="532"/>
      <c r="J29" s="533"/>
    </row>
    <row r="30" spans="1:10" s="5" customFormat="1" ht="5.25" customHeight="1" x14ac:dyDescent="0.2">
      <c r="A30" s="44"/>
      <c r="B30" s="73"/>
      <c r="C30" s="73"/>
      <c r="D30" s="73"/>
      <c r="E30" s="73"/>
      <c r="F30" s="73"/>
      <c r="G30" s="73"/>
      <c r="H30" s="73"/>
      <c r="I30" s="45"/>
      <c r="J30" s="181"/>
    </row>
    <row r="31" spans="1:10" s="5" customFormat="1" ht="5.25" customHeight="1" x14ac:dyDescent="0.2">
      <c r="A31" s="37"/>
      <c r="B31" s="38"/>
      <c r="C31" s="38"/>
      <c r="D31" s="38"/>
      <c r="E31" s="38"/>
      <c r="F31" s="38"/>
      <c r="G31" s="38"/>
      <c r="H31" s="38"/>
      <c r="I31" s="174"/>
      <c r="J31" s="175"/>
    </row>
    <row r="32" spans="1:10" s="5" customFormat="1" ht="15" customHeight="1" x14ac:dyDescent="0.2">
      <c r="A32" s="500" t="s">
        <v>21</v>
      </c>
      <c r="B32" s="501"/>
      <c r="C32" s="501"/>
      <c r="D32" s="139"/>
      <c r="E32" s="139"/>
      <c r="F32" s="139"/>
      <c r="G32" s="139"/>
      <c r="H32" s="149" t="s">
        <v>36</v>
      </c>
      <c r="I32" s="526"/>
      <c r="J32" s="534"/>
    </row>
    <row r="33" spans="1:10" s="5" customFormat="1" ht="15" customHeight="1" x14ac:dyDescent="0.2">
      <c r="A33" s="537"/>
      <c r="B33" s="538"/>
      <c r="C33" s="538"/>
      <c r="D33" s="538"/>
      <c r="E33" s="538"/>
      <c r="F33" s="538"/>
      <c r="G33" s="538"/>
      <c r="H33" s="149" t="s">
        <v>37</v>
      </c>
      <c r="I33" s="535"/>
      <c r="J33" s="536"/>
    </row>
    <row r="34" spans="1:10" s="14" customFormat="1" ht="5.25" customHeight="1" x14ac:dyDescent="0.2">
      <c r="A34" s="54"/>
      <c r="B34" s="55"/>
      <c r="C34" s="76"/>
      <c r="D34" s="56"/>
      <c r="E34" s="56"/>
      <c r="F34" s="76"/>
      <c r="G34" s="76"/>
      <c r="H34" s="76"/>
      <c r="I34" s="74"/>
      <c r="J34" s="183"/>
    </row>
    <row r="35" spans="1:10" s="19" customFormat="1" ht="5.25" customHeight="1" x14ac:dyDescent="0.2">
      <c r="A35" s="214"/>
      <c r="B35" s="215"/>
      <c r="C35" s="215"/>
      <c r="D35" s="215"/>
      <c r="E35" s="215"/>
      <c r="F35" s="215"/>
      <c r="G35" s="215"/>
      <c r="H35" s="215"/>
      <c r="I35" s="216"/>
      <c r="J35" s="217"/>
    </row>
    <row r="36" spans="1:10" s="20" customFormat="1" ht="15" customHeight="1" x14ac:dyDescent="0.2">
      <c r="A36" s="218" t="s">
        <v>172</v>
      </c>
      <c r="B36" s="159"/>
      <c r="C36" s="159"/>
      <c r="D36" s="159"/>
      <c r="E36" s="159"/>
      <c r="F36" s="159"/>
      <c r="G36" s="159"/>
      <c r="H36" s="159"/>
      <c r="I36" s="219"/>
      <c r="J36" s="189"/>
    </row>
    <row r="37" spans="1:10" s="20" customFormat="1" ht="8.25" customHeight="1" x14ac:dyDescent="0.2">
      <c r="A37" s="218"/>
      <c r="B37" s="159"/>
      <c r="C37" s="159"/>
      <c r="D37" s="159"/>
      <c r="E37" s="159"/>
      <c r="F37" s="159"/>
      <c r="G37" s="159"/>
      <c r="H37" s="159"/>
      <c r="I37" s="219"/>
      <c r="J37" s="189"/>
    </row>
    <row r="38" spans="1:10" s="20" customFormat="1" ht="15" customHeight="1" x14ac:dyDescent="0.2">
      <c r="A38" s="220" t="s">
        <v>157</v>
      </c>
      <c r="B38" s="159"/>
      <c r="C38" s="159"/>
      <c r="D38" s="221"/>
      <c r="E38" s="428">
        <f>'Annexe contrat'!$B$46</f>
        <v>0</v>
      </c>
      <c r="F38" s="311" t="s">
        <v>0</v>
      </c>
      <c r="G38" s="79" t="s">
        <v>226</v>
      </c>
      <c r="H38" s="220"/>
      <c r="I38" s="429">
        <f>ROUND(IFERROR('Annexe contrat'!$M$46/'Annexe contrat'!$B$46,0),0)</f>
        <v>0</v>
      </c>
      <c r="J38" s="313" t="s">
        <v>181</v>
      </c>
    </row>
    <row r="39" spans="1:10" s="20" customFormat="1" ht="15" customHeight="1" x14ac:dyDescent="0.2">
      <c r="A39" s="79" t="s">
        <v>234</v>
      </c>
      <c r="B39" s="159"/>
      <c r="C39" s="159"/>
      <c r="D39" s="159"/>
      <c r="E39" s="429">
        <f>IFERROR($E$41/$E$38,0)</f>
        <v>0</v>
      </c>
      <c r="F39" s="311" t="s">
        <v>182</v>
      </c>
      <c r="G39" s="159" t="s">
        <v>179</v>
      </c>
      <c r="H39" s="159"/>
      <c r="I39" s="429">
        <f>'Annexe contrat'!$M$46</f>
        <v>0</v>
      </c>
      <c r="J39" s="313" t="s">
        <v>180</v>
      </c>
    </row>
    <row r="40" spans="1:10" s="20" customFormat="1" ht="8.25" customHeight="1" x14ac:dyDescent="0.2">
      <c r="A40" s="218"/>
      <c r="B40" s="159"/>
      <c r="C40" s="159"/>
      <c r="D40" s="159"/>
      <c r="E40" s="305"/>
      <c r="F40" s="312"/>
      <c r="G40" s="159"/>
      <c r="H40" s="159"/>
      <c r="I40" s="219"/>
      <c r="J40" s="313"/>
    </row>
    <row r="41" spans="1:10" s="20" customFormat="1" ht="15" customHeight="1" x14ac:dyDescent="0.2">
      <c r="A41" s="220" t="s">
        <v>216</v>
      </c>
      <c r="B41" s="159"/>
      <c r="C41" s="159"/>
      <c r="D41" s="159"/>
      <c r="E41" s="429">
        <f>'Annexe contrat'!$J$46</f>
        <v>0</v>
      </c>
      <c r="F41" s="311" t="s">
        <v>176</v>
      </c>
      <c r="G41" s="79" t="s">
        <v>224</v>
      </c>
      <c r="H41" s="222"/>
      <c r="I41" s="237" t="str">
        <f>IFERROR((SUMIF('Annexe contrat'!F6:F45,INTITULES!E3,'Annexe contrat'!B6:B45)+SUMIF('Annexe contrat'!F6:F45,INTITULES!E4,'Annexe contrat'!B6:B45))/'Annexe contrat'!B46,"-")</f>
        <v>-</v>
      </c>
      <c r="J41" s="313" t="s">
        <v>161</v>
      </c>
    </row>
    <row r="42" spans="1:10" s="20" customFormat="1" ht="15" customHeight="1" x14ac:dyDescent="0.2">
      <c r="A42" s="220" t="s">
        <v>217</v>
      </c>
      <c r="B42" s="159"/>
      <c r="C42" s="159"/>
      <c r="D42" s="159"/>
      <c r="E42" s="306"/>
      <c r="F42" s="311" t="s">
        <v>155</v>
      </c>
      <c r="G42" s="79" t="s">
        <v>98</v>
      </c>
      <c r="H42" s="222"/>
      <c r="I42" s="237" t="str">
        <f>IFERROR((SUMIF('Annexe contrat'!F6:F45,INTITULES!E5,'Annexe contrat'!B6:B45)+SUMIF('Annexe contrat'!F6:F45,INTITULES!E6,'Annexe contrat'!B6:B45))/'Annexe contrat'!B46,"-")</f>
        <v>-</v>
      </c>
      <c r="J42" s="313" t="s">
        <v>161</v>
      </c>
    </row>
    <row r="43" spans="1:10" s="20" customFormat="1" ht="15" customHeight="1" x14ac:dyDescent="0.2">
      <c r="A43" s="220" t="s">
        <v>214</v>
      </c>
      <c r="B43" s="159"/>
      <c r="C43" s="159"/>
      <c r="D43" s="221"/>
      <c r="E43" s="306"/>
      <c r="F43" s="311" t="s">
        <v>155</v>
      </c>
      <c r="G43" s="79" t="s">
        <v>99</v>
      </c>
      <c r="H43" s="222"/>
      <c r="I43" s="237" t="str">
        <f>IFERROR((SUMIF('Annexe contrat'!F6:F45,INTITULES!E7,'Annexe contrat'!B6:B45))/'Annexe contrat'!B46,"-")</f>
        <v>-</v>
      </c>
      <c r="J43" s="313" t="s">
        <v>161</v>
      </c>
    </row>
    <row r="44" spans="1:10" s="20" customFormat="1" ht="15" customHeight="1" x14ac:dyDescent="0.2">
      <c r="A44" s="220" t="s">
        <v>215</v>
      </c>
      <c r="B44" s="159"/>
      <c r="C44" s="159"/>
      <c r="D44" s="221"/>
      <c r="E44" s="306"/>
      <c r="F44" s="311" t="s">
        <v>155</v>
      </c>
      <c r="J44" s="433"/>
    </row>
    <row r="45" spans="1:10" s="20" customFormat="1" ht="7.5" customHeight="1" x14ac:dyDescent="0.2">
      <c r="A45" s="163"/>
      <c r="B45" s="154"/>
      <c r="C45" s="154"/>
      <c r="D45" s="154"/>
      <c r="E45" s="154"/>
      <c r="F45" s="154"/>
      <c r="G45" s="154"/>
      <c r="H45" s="154"/>
      <c r="I45" s="223"/>
      <c r="J45" s="224"/>
    </row>
    <row r="46" spans="1:10" s="20" customFormat="1" ht="7.5" customHeight="1" x14ac:dyDescent="0.2">
      <c r="A46" s="138"/>
      <c r="B46" s="139"/>
      <c r="C46" s="139"/>
      <c r="D46" s="139"/>
      <c r="E46" s="139"/>
      <c r="F46" s="139"/>
      <c r="G46" s="139"/>
      <c r="H46" s="139"/>
      <c r="I46" s="167"/>
      <c r="J46" s="75"/>
    </row>
    <row r="47" spans="1:10" s="20" customFormat="1" ht="12" customHeight="1" x14ac:dyDescent="0.2">
      <c r="A47" s="92" t="s">
        <v>193</v>
      </c>
      <c r="B47" s="80"/>
      <c r="C47" s="80"/>
      <c r="D47" s="80"/>
      <c r="E47" s="80"/>
      <c r="F47" s="80"/>
      <c r="G47" s="57"/>
      <c r="H47" s="57"/>
      <c r="I47" s="58"/>
      <c r="J47" s="59"/>
    </row>
    <row r="48" spans="1:10" s="20" customFormat="1" ht="12" customHeight="1" x14ac:dyDescent="0.2">
      <c r="A48" s="92"/>
      <c r="B48" s="80"/>
      <c r="C48" s="80"/>
      <c r="D48" s="80"/>
      <c r="E48" s="80"/>
      <c r="F48" s="80"/>
      <c r="G48" s="57"/>
      <c r="H48" s="57"/>
      <c r="I48" s="58"/>
      <c r="J48" s="59"/>
    </row>
    <row r="49" spans="1:10" s="20" customFormat="1" ht="25.5" customHeight="1" x14ac:dyDescent="0.2">
      <c r="A49" s="511" t="s">
        <v>194</v>
      </c>
      <c r="B49" s="512"/>
      <c r="C49" s="512"/>
      <c r="D49" s="512"/>
      <c r="E49" s="512"/>
      <c r="F49" s="512"/>
      <c r="G49" s="512"/>
      <c r="H49" s="512"/>
      <c r="I49" s="512"/>
      <c r="J49" s="513"/>
    </row>
    <row r="50" spans="1:10" s="20" customFormat="1" ht="12" customHeight="1" x14ac:dyDescent="0.2">
      <c r="A50" s="270"/>
      <c r="B50" s="271"/>
      <c r="C50" s="271"/>
      <c r="D50" s="271"/>
      <c r="E50" s="271"/>
      <c r="F50" s="271"/>
      <c r="G50" s="271"/>
      <c r="H50" s="271"/>
      <c r="I50" s="271"/>
      <c r="J50" s="272"/>
    </row>
    <row r="51" spans="1:10" s="20" customFormat="1" ht="15" customHeight="1" x14ac:dyDescent="0.2">
      <c r="A51" s="235"/>
      <c r="B51" s="238"/>
      <c r="C51" s="239" t="s">
        <v>100</v>
      </c>
      <c r="D51" s="239" t="s">
        <v>101</v>
      </c>
      <c r="E51" s="239" t="s">
        <v>102</v>
      </c>
      <c r="F51" s="239" t="s">
        <v>103</v>
      </c>
      <c r="G51" s="239" t="s">
        <v>104</v>
      </c>
      <c r="H51" s="79"/>
      <c r="I51" s="79"/>
      <c r="J51" s="113"/>
    </row>
    <row r="52" spans="1:10" s="20" customFormat="1" ht="15" customHeight="1" x14ac:dyDescent="0.2">
      <c r="A52" s="236"/>
      <c r="B52" s="303" t="s">
        <v>121</v>
      </c>
      <c r="C52" s="438">
        <f>SUMIFS('Annexe contrat'!$B$6:$B$45,'Annexe contrat'!$C$6:$C$45,INTITULES!$B$3,'Annexe contrat'!$G$6:$G$45,INTITULES!$F$3)</f>
        <v>0</v>
      </c>
      <c r="D52" s="438">
        <f>SUMIFS('Annexe contrat'!$B$6:$B$45,'Annexe contrat'!$C$6:$C$45,INTITULES!$B$4,'Annexe contrat'!$G$6:$G$45,INTITULES!$F$3)</f>
        <v>0</v>
      </c>
      <c r="E52" s="438">
        <f>SUMIFS('Annexe contrat'!$B$6:$B$45,'Annexe contrat'!$C$6:$C$45,INTITULES!$B$5,'Annexe contrat'!$G$6:$G$45,INTITULES!$F$3)</f>
        <v>0</v>
      </c>
      <c r="F52" s="438">
        <f>SUMIFS('Annexe contrat'!$B$6:$B$45,'Annexe contrat'!$C$6:$C$45,INTITULES!$B$6,'Annexe contrat'!$G$6:$G$45,INTITULES!$F$3)</f>
        <v>0</v>
      </c>
      <c r="G52" s="438">
        <f>SUMIFS('Annexe contrat'!$B$6:$B$45,'Annexe contrat'!$C$6:$C$45,INTITULES!$B$7,'Annexe contrat'!$G$6:$G$45,INTITULES!$F$3)</f>
        <v>0</v>
      </c>
      <c r="H52" s="79"/>
      <c r="I52" s="79"/>
      <c r="J52" s="113"/>
    </row>
    <row r="53" spans="1:10" s="20" customFormat="1" ht="15" customHeight="1" x14ac:dyDescent="0.2">
      <c r="A53" s="236"/>
      <c r="B53" s="303" t="s">
        <v>122</v>
      </c>
      <c r="C53" s="438">
        <f>SUMIFS('Annexe contrat'!$B$6:$B$45,'Annexe contrat'!$C$6:$C$45,INTITULES!$B$3,'Annexe contrat'!$G$6:$G$45,INTITULES!$F$4)</f>
        <v>0</v>
      </c>
      <c r="D53" s="438">
        <f>SUMIFS('Annexe contrat'!$B$6:$B$45,'Annexe contrat'!$C$6:$C$45,INTITULES!$B$4,'Annexe contrat'!$G$6:$G$45,INTITULES!$F$4)</f>
        <v>0</v>
      </c>
      <c r="E53" s="438">
        <f>SUMIFS('Annexe contrat'!$B$6:$B$45,'Annexe contrat'!$C$6:$C$45,INTITULES!$B$5,'Annexe contrat'!$G$6:$G$45,INTITULES!$F$4)</f>
        <v>0</v>
      </c>
      <c r="F53" s="438">
        <f>SUMIFS('Annexe contrat'!$B$6:$B$45,'Annexe contrat'!$C$6:$C$45,INTITULES!$B$6,'Annexe contrat'!$G$6:$G$45,INTITULES!$F$4)</f>
        <v>0</v>
      </c>
      <c r="G53" s="438">
        <f>SUMIFS('Annexe contrat'!$B$6:$B$45,'Annexe contrat'!$C$6:$C$45,INTITULES!$B$7,'Annexe contrat'!$G$6:$G$45,INTITULES!$F$4)</f>
        <v>0</v>
      </c>
      <c r="H53" s="79"/>
      <c r="I53" s="79"/>
      <c r="J53" s="113"/>
    </row>
    <row r="54" spans="1:10" s="20" customFormat="1" ht="15" customHeight="1" x14ac:dyDescent="0.2">
      <c r="A54" s="236"/>
      <c r="B54" s="303" t="s">
        <v>123</v>
      </c>
      <c r="C54" s="438">
        <f>SUMIFS('Annexe contrat'!$B$6:$B$45,'Annexe contrat'!$C$6:$C$45,INTITULES!$B$3,'Annexe contrat'!$G$6:$G$45,INTITULES!$F$5)</f>
        <v>0</v>
      </c>
      <c r="D54" s="438">
        <f>SUMIFS('Annexe contrat'!$B$6:$B$45,'Annexe contrat'!$C$6:$C$45,INTITULES!$B$4,'Annexe contrat'!$G$6:$G$45,INTITULES!$F$5)</f>
        <v>0</v>
      </c>
      <c r="E54" s="438">
        <f>SUMIFS('Annexe contrat'!$B$6:$B$45,'Annexe contrat'!$C$6:$C$45,INTITULES!$B$5,'Annexe contrat'!$G$6:$G$45,INTITULES!$F$5)</f>
        <v>0</v>
      </c>
      <c r="F54" s="438">
        <f>SUMIFS('Annexe contrat'!$B$6:$B$45,'Annexe contrat'!$C$6:$C$45,INTITULES!$B$6,'Annexe contrat'!$G$6:$G$45,INTITULES!$F$5)</f>
        <v>0</v>
      </c>
      <c r="G54" s="438">
        <f>SUMIFS('Annexe contrat'!$B$6:$B$45,'Annexe contrat'!$C$6:$C$45,INTITULES!$B$7,'Annexe contrat'!$G$6:$G$45,INTITULES!$F$5)</f>
        <v>0</v>
      </c>
      <c r="H54" s="79"/>
      <c r="I54" s="79"/>
      <c r="J54" s="113"/>
    </row>
    <row r="55" spans="1:10" s="20" customFormat="1" ht="15" customHeight="1" x14ac:dyDescent="0.2">
      <c r="A55" s="236"/>
      <c r="B55" s="303" t="s">
        <v>124</v>
      </c>
      <c r="C55" s="438">
        <f>SUMIFS('Annexe contrat'!$B$6:$B$45,'Annexe contrat'!$C$6:$C$45,INTITULES!$B$3,'Annexe contrat'!$G$6:$G$45,INTITULES!$F$6)</f>
        <v>0</v>
      </c>
      <c r="D55" s="438">
        <f>SUMIFS('Annexe contrat'!$B$6:$B$45,'Annexe contrat'!$C$6:$C$45,INTITULES!$B$4,'Annexe contrat'!$G$6:$G$45,INTITULES!$F$6)</f>
        <v>0</v>
      </c>
      <c r="E55" s="438">
        <f>SUMIFS('Annexe contrat'!$B$6:$B$45,'Annexe contrat'!$C$6:$C$45,INTITULES!$B$5,'Annexe contrat'!$G$6:$G$45,INTITULES!$F$6)</f>
        <v>0</v>
      </c>
      <c r="F55" s="438">
        <f>SUMIFS('Annexe contrat'!$B$6:$B$45,'Annexe contrat'!$C$6:$C$45,INTITULES!$B$6,'Annexe contrat'!$G$6:$G$45,INTITULES!$F$6)</f>
        <v>0</v>
      </c>
      <c r="G55" s="438">
        <f>SUMIFS('Annexe contrat'!$B$6:$B$45,'Annexe contrat'!$C$6:$C$45,INTITULES!$B$7,'Annexe contrat'!$G$6:$G$45,INTITULES!$F$6)</f>
        <v>0</v>
      </c>
      <c r="H55" s="79"/>
      <c r="I55" s="114"/>
      <c r="J55" s="115"/>
    </row>
    <row r="56" spans="1:10" s="20" customFormat="1" ht="12" customHeight="1" x14ac:dyDescent="0.2">
      <c r="A56" s="236"/>
      <c r="B56" s="238"/>
      <c r="C56" s="276"/>
      <c r="D56" s="276"/>
      <c r="E56" s="276"/>
      <c r="F56" s="276"/>
      <c r="G56" s="276"/>
      <c r="H56" s="79"/>
      <c r="I56" s="114"/>
      <c r="J56" s="115"/>
    </row>
    <row r="57" spans="1:10" s="20" customFormat="1" ht="12" customHeight="1" x14ac:dyDescent="0.2">
      <c r="A57" s="235"/>
      <c r="B57" s="238"/>
      <c r="C57" s="276"/>
      <c r="D57" s="278"/>
      <c r="E57" s="278" t="s">
        <v>211</v>
      </c>
      <c r="F57" s="497"/>
      <c r="G57" s="497"/>
      <c r="H57" s="277"/>
      <c r="I57" s="114"/>
      <c r="J57" s="314"/>
    </row>
    <row r="58" spans="1:10" s="20" customFormat="1" ht="12" customHeight="1" x14ac:dyDescent="0.2">
      <c r="A58" s="44"/>
      <c r="B58" s="73"/>
      <c r="C58" s="73"/>
      <c r="D58" s="73"/>
      <c r="E58" s="73"/>
      <c r="F58" s="73"/>
      <c r="G58" s="73"/>
      <c r="H58" s="73"/>
      <c r="I58" s="45"/>
      <c r="J58" s="308"/>
    </row>
    <row r="59" spans="1:10" s="20" customFormat="1" ht="12" customHeight="1" x14ac:dyDescent="0.2">
      <c r="A59" s="138"/>
      <c r="B59" s="267"/>
      <c r="C59" s="267"/>
      <c r="D59" s="267"/>
      <c r="E59" s="267"/>
      <c r="F59" s="267"/>
      <c r="G59" s="267"/>
      <c r="H59" s="267"/>
      <c r="I59" s="167"/>
      <c r="J59" s="268"/>
    </row>
    <row r="60" spans="1:10" s="20" customFormat="1" ht="15" customHeight="1" x14ac:dyDescent="0.2">
      <c r="A60" s="39" t="s">
        <v>84</v>
      </c>
      <c r="B60" s="139"/>
      <c r="C60" s="139"/>
      <c r="D60" s="139"/>
      <c r="E60" s="139"/>
      <c r="F60" s="139"/>
      <c r="G60" s="139"/>
      <c r="H60" s="139"/>
      <c r="I60" s="167"/>
      <c r="J60" s="168"/>
    </row>
    <row r="61" spans="1:10" s="20" customFormat="1" ht="15" customHeight="1" x14ac:dyDescent="0.2">
      <c r="A61" s="88" t="s">
        <v>162</v>
      </c>
      <c r="B61" s="89"/>
      <c r="C61" s="89"/>
      <c r="D61" s="89"/>
      <c r="E61" s="89"/>
      <c r="F61" s="89"/>
      <c r="G61" s="89"/>
      <c r="H61" s="89"/>
      <c r="I61" s="225" t="s">
        <v>82</v>
      </c>
      <c r="J61" s="226" t="s">
        <v>83</v>
      </c>
    </row>
    <row r="62" spans="1:10" s="20" customFormat="1" ht="15" customHeight="1" x14ac:dyDescent="0.2">
      <c r="A62" s="88" t="s">
        <v>87</v>
      </c>
      <c r="B62" s="89"/>
      <c r="C62" s="89"/>
      <c r="D62" s="89"/>
      <c r="E62" s="89"/>
      <c r="F62" s="89"/>
      <c r="G62" s="89"/>
      <c r="H62" s="89"/>
      <c r="I62" s="225" t="s">
        <v>82</v>
      </c>
      <c r="J62" s="226" t="s">
        <v>83</v>
      </c>
    </row>
    <row r="63" spans="1:10" s="20" customFormat="1" ht="15" customHeight="1" x14ac:dyDescent="0.2">
      <c r="A63" s="88" t="s">
        <v>85</v>
      </c>
      <c r="B63" s="89"/>
      <c r="C63" s="89"/>
      <c r="D63" s="89"/>
      <c r="E63" s="89"/>
      <c r="F63" s="89"/>
      <c r="G63" s="89"/>
      <c r="H63" s="89"/>
      <c r="I63" s="225" t="s">
        <v>82</v>
      </c>
      <c r="J63" s="226" t="s">
        <v>83</v>
      </c>
    </row>
    <row r="64" spans="1:10" s="20" customFormat="1" ht="15" customHeight="1" x14ac:dyDescent="0.2">
      <c r="A64" s="88" t="s">
        <v>163</v>
      </c>
      <c r="B64" s="89"/>
      <c r="C64" s="89"/>
      <c r="D64" s="89"/>
      <c r="E64" s="89"/>
      <c r="F64" s="89"/>
      <c r="G64" s="89"/>
      <c r="H64" s="89"/>
      <c r="I64" s="225" t="s">
        <v>82</v>
      </c>
      <c r="J64" s="226" t="s">
        <v>83</v>
      </c>
    </row>
    <row r="65" spans="1:10" s="20" customFormat="1" ht="6.75" customHeight="1" x14ac:dyDescent="0.2">
      <c r="A65" s="227"/>
      <c r="B65" s="89"/>
      <c r="C65" s="89"/>
      <c r="D65" s="89"/>
      <c r="E65" s="89"/>
      <c r="F65" s="89"/>
      <c r="G65" s="89"/>
      <c r="H65" s="89"/>
      <c r="I65" s="171"/>
      <c r="J65" s="43"/>
    </row>
    <row r="66" spans="1:10" s="20" customFormat="1" ht="15" customHeight="1" x14ac:dyDescent="0.2">
      <c r="A66" s="88" t="s">
        <v>89</v>
      </c>
      <c r="B66" s="89"/>
      <c r="C66" s="89"/>
      <c r="D66" s="89"/>
      <c r="E66" s="228"/>
      <c r="F66" s="41" t="s">
        <v>90</v>
      </c>
      <c r="G66" s="153" t="s">
        <v>91</v>
      </c>
      <c r="H66" s="229" t="s">
        <v>20</v>
      </c>
      <c r="I66" s="505"/>
      <c r="J66" s="506"/>
    </row>
    <row r="67" spans="1:10" s="19" customFormat="1" ht="5.25" customHeight="1" x14ac:dyDescent="0.2">
      <c r="A67" s="230"/>
      <c r="B67" s="231"/>
      <c r="C67" s="231"/>
      <c r="D67" s="231"/>
      <c r="E67" s="231"/>
      <c r="F67" s="231"/>
      <c r="G67" s="232"/>
      <c r="H67" s="232"/>
      <c r="I67" s="233"/>
      <c r="J67" s="234"/>
    </row>
    <row r="68" spans="1:10" s="19" customFormat="1" ht="5.25" customHeight="1" x14ac:dyDescent="0.2">
      <c r="A68" s="214"/>
      <c r="B68" s="215"/>
      <c r="C68" s="215"/>
      <c r="D68" s="215"/>
      <c r="E68" s="215"/>
      <c r="F68" s="215"/>
      <c r="G68" s="211"/>
      <c r="H68" s="211"/>
      <c r="I68" s="212"/>
      <c r="J68" s="213"/>
    </row>
    <row r="69" spans="1:10" s="5" customFormat="1" ht="5.25" customHeight="1" x14ac:dyDescent="0.2">
      <c r="A69" s="61"/>
      <c r="B69" s="62"/>
      <c r="C69" s="62"/>
      <c r="D69" s="62"/>
      <c r="E69" s="62"/>
      <c r="F69" s="62"/>
      <c r="G69" s="62"/>
      <c r="H69" s="62"/>
      <c r="I69" s="63"/>
      <c r="J69" s="64"/>
    </row>
    <row r="70" spans="1:10" s="5" customFormat="1" ht="14.25" customHeight="1" x14ac:dyDescent="0.2">
      <c r="A70" s="60" t="s">
        <v>54</v>
      </c>
      <c r="B70" s="89"/>
      <c r="C70" s="89"/>
      <c r="D70" s="89"/>
      <c r="E70" s="89"/>
      <c r="F70" s="89"/>
      <c r="G70" s="89"/>
      <c r="H70" s="89"/>
      <c r="I70" s="171"/>
      <c r="J70" s="33"/>
    </row>
    <row r="71" spans="1:10" s="5" customFormat="1" ht="28.5" customHeight="1" x14ac:dyDescent="0.2">
      <c r="A71" s="502" t="s">
        <v>92</v>
      </c>
      <c r="B71" s="503"/>
      <c r="C71" s="503"/>
      <c r="D71" s="503"/>
      <c r="E71" s="503"/>
      <c r="F71" s="503"/>
      <c r="G71" s="503"/>
      <c r="H71" s="503"/>
      <c r="I71" s="503"/>
      <c r="J71" s="504"/>
    </row>
    <row r="72" spans="1:10" s="5" customFormat="1" ht="15" customHeight="1" x14ac:dyDescent="0.2">
      <c r="A72" s="138" t="s">
        <v>4</v>
      </c>
      <c r="B72" s="139"/>
      <c r="C72" s="467"/>
      <c r="D72" s="467"/>
      <c r="E72" s="467"/>
      <c r="F72" s="467"/>
      <c r="G72" s="139"/>
      <c r="H72" s="89" t="s">
        <v>93</v>
      </c>
      <c r="I72" s="167"/>
      <c r="J72" s="168"/>
    </row>
    <row r="73" spans="1:10" s="5" customFormat="1" ht="12" customHeight="1" x14ac:dyDescent="0.2">
      <c r="A73" s="138"/>
      <c r="B73" s="139"/>
      <c r="C73" s="139"/>
      <c r="D73" s="139"/>
      <c r="E73" s="139"/>
      <c r="F73" s="139"/>
      <c r="G73" s="139"/>
      <c r="H73" s="517"/>
      <c r="I73" s="517"/>
      <c r="J73" s="168"/>
    </row>
    <row r="74" spans="1:10" s="14" customFormat="1" ht="24.2" customHeight="1" x14ac:dyDescent="0.2">
      <c r="A74" s="138"/>
      <c r="B74" s="139"/>
      <c r="C74" s="139"/>
      <c r="D74" s="89"/>
      <c r="E74" s="139"/>
      <c r="F74" s="139"/>
      <c r="G74" s="139"/>
      <c r="H74" s="467"/>
      <c r="I74" s="467"/>
      <c r="J74" s="168"/>
    </row>
    <row r="75" spans="1:10" s="5" customFormat="1" ht="5.25" customHeight="1" x14ac:dyDescent="0.2">
      <c r="A75" s="54"/>
      <c r="B75" s="76"/>
      <c r="C75" s="76"/>
      <c r="D75" s="76"/>
      <c r="E75" s="76"/>
      <c r="F75" s="76"/>
      <c r="G75" s="76"/>
      <c r="H75" s="76"/>
      <c r="I75" s="74"/>
      <c r="J75" s="183"/>
    </row>
    <row r="76" spans="1:10" s="16" customFormat="1" ht="5.25" customHeight="1" x14ac:dyDescent="0.2">
      <c r="A76" s="37"/>
      <c r="B76" s="38"/>
      <c r="C76" s="38"/>
      <c r="D76" s="38"/>
      <c r="E76" s="38"/>
      <c r="F76" s="38"/>
      <c r="G76" s="38"/>
      <c r="H76" s="38"/>
      <c r="I76" s="174"/>
      <c r="J76" s="175"/>
    </row>
    <row r="77" spans="1:10" s="16" customFormat="1" ht="15" customHeight="1" x14ac:dyDescent="0.2">
      <c r="A77" s="60" t="s">
        <v>47</v>
      </c>
      <c r="B77" s="139"/>
      <c r="C77" s="139"/>
      <c r="D77" s="139"/>
      <c r="E77" s="139"/>
      <c r="F77" s="139"/>
      <c r="G77" s="139"/>
      <c r="H77" s="139"/>
      <c r="I77" s="167"/>
      <c r="J77" s="168"/>
    </row>
    <row r="78" spans="1:10" s="16" customFormat="1" ht="5.25" customHeight="1" x14ac:dyDescent="0.2">
      <c r="A78" s="138"/>
      <c r="B78" s="139"/>
      <c r="C78" s="139"/>
      <c r="D78" s="139"/>
      <c r="E78" s="139"/>
      <c r="F78" s="139"/>
      <c r="G78" s="139"/>
      <c r="H78" s="139"/>
      <c r="I78" s="167"/>
      <c r="J78" s="168"/>
    </row>
    <row r="79" spans="1:10" s="16" customFormat="1" x14ac:dyDescent="0.2">
      <c r="A79" s="138" t="s">
        <v>38</v>
      </c>
      <c r="B79" s="139"/>
      <c r="C79" s="139"/>
      <c r="D79" s="139"/>
      <c r="E79" s="139"/>
      <c r="F79" s="139"/>
      <c r="G79" s="139"/>
      <c r="H79" s="139"/>
      <c r="I79" s="167"/>
      <c r="J79" s="168"/>
    </row>
    <row r="80" spans="1:10" s="16" customFormat="1" x14ac:dyDescent="0.2">
      <c r="A80" s="138" t="s">
        <v>44</v>
      </c>
      <c r="B80" s="139"/>
      <c r="C80" s="139"/>
      <c r="D80" s="139"/>
      <c r="E80" s="139"/>
      <c r="F80" s="139"/>
      <c r="G80" s="139"/>
      <c r="H80" s="139"/>
      <c r="I80" s="167"/>
      <c r="J80" s="168"/>
    </row>
    <row r="81" spans="1:10" s="16" customFormat="1" ht="5.25" customHeight="1" x14ac:dyDescent="0.2">
      <c r="A81" s="138"/>
      <c r="B81" s="139"/>
      <c r="C81" s="139"/>
      <c r="D81" s="139"/>
      <c r="E81" s="139"/>
      <c r="F81" s="139"/>
      <c r="G81" s="139"/>
      <c r="H81" s="139"/>
      <c r="I81" s="167"/>
      <c r="J81" s="168"/>
    </row>
    <row r="82" spans="1:10" s="16" customFormat="1" ht="14.25" customHeight="1" x14ac:dyDescent="0.2">
      <c r="A82" s="138"/>
      <c r="B82" s="139"/>
      <c r="C82" s="139"/>
      <c r="D82" s="139"/>
      <c r="E82" s="139"/>
      <c r="F82" s="139"/>
      <c r="G82" s="139"/>
      <c r="H82" s="430" t="s">
        <v>9</v>
      </c>
      <c r="I82" s="431" t="s">
        <v>39</v>
      </c>
      <c r="J82" s="432" t="s">
        <v>48</v>
      </c>
    </row>
    <row r="83" spans="1:10" s="5" customFormat="1" ht="23.25" customHeight="1" x14ac:dyDescent="0.2">
      <c r="A83" s="138"/>
      <c r="B83" s="139"/>
      <c r="C83" s="139"/>
      <c r="D83" s="139"/>
      <c r="E83" s="241" t="s">
        <v>255</v>
      </c>
      <c r="F83" s="89"/>
      <c r="G83" s="149" t="s">
        <v>8</v>
      </c>
      <c r="H83" s="459"/>
      <c r="I83" s="450" t="s">
        <v>253</v>
      </c>
      <c r="J83" s="393"/>
    </row>
    <row r="84" spans="1:10" s="5" customFormat="1" ht="23.25" customHeight="1" x14ac:dyDescent="0.2">
      <c r="A84" s="138"/>
      <c r="B84" s="139"/>
      <c r="C84" s="139"/>
      <c r="D84" s="139"/>
      <c r="E84" s="241" t="s">
        <v>256</v>
      </c>
      <c r="F84" s="89"/>
      <c r="G84" s="149" t="s">
        <v>8</v>
      </c>
      <c r="H84" s="460"/>
      <c r="I84" s="394" t="s">
        <v>253</v>
      </c>
      <c r="J84" s="395"/>
    </row>
    <row r="85" spans="1:10" s="5" customFormat="1" ht="15" customHeight="1" x14ac:dyDescent="0.2">
      <c r="A85" s="138"/>
      <c r="B85" s="139"/>
      <c r="C85" s="139"/>
      <c r="D85" s="139"/>
      <c r="E85" s="241"/>
      <c r="F85" s="89"/>
      <c r="G85" s="153"/>
      <c r="H85" s="148"/>
      <c r="I85" s="242"/>
      <c r="J85" s="243"/>
    </row>
    <row r="86" spans="1:10" s="16" customFormat="1" ht="16.7" customHeight="1" x14ac:dyDescent="0.2">
      <c r="A86" s="138"/>
      <c r="B86" s="267" t="s">
        <v>109</v>
      </c>
      <c r="C86" s="139"/>
      <c r="D86" s="139"/>
      <c r="E86" s="451"/>
      <c r="F86" s="451"/>
      <c r="G86" s="315" t="s">
        <v>125</v>
      </c>
      <c r="H86" s="316" t="s">
        <v>191</v>
      </c>
      <c r="I86" s="316" t="s">
        <v>192</v>
      </c>
      <c r="J86" s="317" t="s">
        <v>53</v>
      </c>
    </row>
    <row r="87" spans="1:10" s="16" customFormat="1" ht="16.7" customHeight="1" x14ac:dyDescent="0.2">
      <c r="A87" s="138"/>
      <c r="B87" s="267"/>
      <c r="C87" s="267"/>
      <c r="D87" s="267"/>
      <c r="E87" s="451" t="s">
        <v>159</v>
      </c>
      <c r="F87" s="307"/>
      <c r="G87" s="455"/>
      <c r="H87" s="461">
        <f>IFERROR($H$83*G87/$G$91,0)</f>
        <v>0</v>
      </c>
      <c r="I87" s="462">
        <f>G87*5000</f>
        <v>0</v>
      </c>
      <c r="J87" s="447">
        <v>2023</v>
      </c>
    </row>
    <row r="88" spans="1:10" s="16" customFormat="1" ht="16.7" customHeight="1" x14ac:dyDescent="0.2">
      <c r="A88" s="138"/>
      <c r="B88" s="267"/>
      <c r="C88" s="139"/>
      <c r="D88" s="139"/>
      <c r="E88" s="451"/>
      <c r="F88" s="307"/>
      <c r="G88" s="456"/>
      <c r="H88" s="461">
        <f t="shared" ref="H88:H90" si="0">IFERROR($H$83*G88/$G$91,0)</f>
        <v>0</v>
      </c>
      <c r="I88" s="461">
        <f t="shared" ref="I88:I90" si="1">G88*5000</f>
        <v>0</v>
      </c>
      <c r="J88" s="452">
        <f>J87+1</f>
        <v>2024</v>
      </c>
    </row>
    <row r="89" spans="1:10" s="16" customFormat="1" ht="16.7" customHeight="1" x14ac:dyDescent="0.2">
      <c r="A89" s="138"/>
      <c r="B89" s="139"/>
      <c r="C89" s="139"/>
      <c r="D89" s="139"/>
      <c r="E89" s="451"/>
      <c r="F89" s="307"/>
      <c r="G89" s="456"/>
      <c r="H89" s="461">
        <f t="shared" si="0"/>
        <v>0</v>
      </c>
      <c r="I89" s="461">
        <f t="shared" si="1"/>
        <v>0</v>
      </c>
      <c r="J89" s="452">
        <f t="shared" ref="J89:J90" si="2">J88+1</f>
        <v>2025</v>
      </c>
    </row>
    <row r="90" spans="1:10" s="16" customFormat="1" ht="16.7" customHeight="1" x14ac:dyDescent="0.2">
      <c r="A90" s="138"/>
      <c r="B90" s="139"/>
      <c r="C90" s="139"/>
      <c r="D90" s="139"/>
      <c r="E90" s="451"/>
      <c r="F90" s="307"/>
      <c r="G90" s="457"/>
      <c r="H90" s="461">
        <f t="shared" si="0"/>
        <v>0</v>
      </c>
      <c r="I90" s="463">
        <f t="shared" si="1"/>
        <v>0</v>
      </c>
      <c r="J90" s="448">
        <f t="shared" si="2"/>
        <v>2026</v>
      </c>
    </row>
    <row r="91" spans="1:10" s="16" customFormat="1" ht="16.7" customHeight="1" x14ac:dyDescent="0.2">
      <c r="A91" s="138"/>
      <c r="B91" s="139"/>
      <c r="C91" s="139"/>
      <c r="D91" s="139"/>
      <c r="E91" s="451"/>
      <c r="F91" s="307"/>
      <c r="G91" s="458">
        <f>SUM(G87:G90)</f>
        <v>0</v>
      </c>
      <c r="H91" s="464">
        <f>SUM(H87:H90)</f>
        <v>0</v>
      </c>
      <c r="I91" s="464">
        <f>SUM(I87:I90)</f>
        <v>0</v>
      </c>
      <c r="J91" s="449"/>
    </row>
    <row r="92" spans="1:10" s="16" customFormat="1" ht="5.25" customHeight="1" x14ac:dyDescent="0.2">
      <c r="A92" s="138"/>
      <c r="B92" s="139"/>
      <c r="C92" s="139"/>
      <c r="D92" s="139"/>
      <c r="E92" s="89"/>
      <c r="F92" s="267"/>
      <c r="G92" s="149"/>
      <c r="H92" s="65"/>
      <c r="I92" s="66"/>
      <c r="J92" s="168"/>
    </row>
    <row r="93" spans="1:10" s="16" customFormat="1" ht="21" customHeight="1" x14ac:dyDescent="0.2">
      <c r="A93" s="507" t="s">
        <v>164</v>
      </c>
      <c r="B93" s="481"/>
      <c r="C93" s="481"/>
      <c r="D93" s="481"/>
      <c r="E93" s="481"/>
      <c r="F93" s="519"/>
      <c r="G93" s="519"/>
      <c r="H93" s="244"/>
      <c r="I93" s="139"/>
      <c r="J93" s="168"/>
    </row>
    <row r="94" spans="1:10" s="18" customFormat="1" ht="5.25" customHeight="1" x14ac:dyDescent="0.2">
      <c r="A94" s="138"/>
      <c r="B94" s="139"/>
      <c r="C94" s="139"/>
      <c r="D94" s="139"/>
      <c r="E94" s="139"/>
      <c r="F94" s="139"/>
      <c r="G94" s="139"/>
      <c r="H94" s="139"/>
      <c r="I94" s="167"/>
      <c r="J94" s="168"/>
    </row>
    <row r="95" spans="1:10" s="18" customFormat="1" ht="39.200000000000003" customHeight="1" x14ac:dyDescent="0.2">
      <c r="A95" s="472" t="s">
        <v>207</v>
      </c>
      <c r="B95" s="473"/>
      <c r="C95" s="473"/>
      <c r="D95" s="473"/>
      <c r="E95" s="473"/>
      <c r="F95" s="473"/>
      <c r="G95" s="473"/>
      <c r="H95" s="473"/>
      <c r="I95" s="473"/>
      <c r="J95" s="474"/>
    </row>
    <row r="96" spans="1:10" s="18" customFormat="1" ht="55.5" customHeight="1" x14ac:dyDescent="0.2">
      <c r="A96" s="514" t="s">
        <v>233</v>
      </c>
      <c r="B96" s="515"/>
      <c r="C96" s="515"/>
      <c r="D96" s="515"/>
      <c r="E96" s="515"/>
      <c r="F96" s="515"/>
      <c r="G96" s="515"/>
      <c r="H96" s="515"/>
      <c r="I96" s="515"/>
      <c r="J96" s="516"/>
    </row>
    <row r="97" spans="1:10" s="16" customFormat="1" ht="37.5" customHeight="1" x14ac:dyDescent="0.2">
      <c r="A97" s="469" t="s">
        <v>45</v>
      </c>
      <c r="B97" s="470"/>
      <c r="C97" s="470"/>
      <c r="D97" s="470"/>
      <c r="E97" s="470"/>
      <c r="F97" s="470"/>
      <c r="G97" s="470"/>
      <c r="H97" s="470"/>
      <c r="I97" s="470"/>
      <c r="J97" s="471"/>
    </row>
    <row r="98" spans="1:10" s="5" customFormat="1" ht="33.75" customHeight="1" x14ac:dyDescent="0.2">
      <c r="A98" s="502" t="s">
        <v>46</v>
      </c>
      <c r="B98" s="503"/>
      <c r="C98" s="503"/>
      <c r="D98" s="503"/>
      <c r="E98" s="503"/>
      <c r="F98" s="503"/>
      <c r="G98" s="503"/>
      <c r="H98" s="503"/>
      <c r="I98" s="503"/>
      <c r="J98" s="504"/>
    </row>
    <row r="99" spans="1:10" s="5" customFormat="1" ht="5.25" customHeight="1" x14ac:dyDescent="0.2">
      <c r="A99" s="150"/>
      <c r="B99" s="151"/>
      <c r="C99" s="151"/>
      <c r="D99" s="151"/>
      <c r="E99" s="151"/>
      <c r="F99" s="151"/>
      <c r="G99" s="151"/>
      <c r="H99" s="151"/>
      <c r="I99" s="151"/>
      <c r="J99" s="152"/>
    </row>
    <row r="100" spans="1:10" s="5" customFormat="1" ht="21" customHeight="1" x14ac:dyDescent="0.2">
      <c r="A100" s="138" t="s">
        <v>257</v>
      </c>
      <c r="B100" s="67"/>
      <c r="C100" s="67"/>
      <c r="D100" s="67"/>
      <c r="E100" s="65"/>
      <c r="F100" s="67"/>
      <c r="G100" s="149" t="s">
        <v>8</v>
      </c>
      <c r="H100" s="518"/>
      <c r="I100" s="518"/>
      <c r="J100" s="245"/>
    </row>
    <row r="101" spans="1:10" s="18" customFormat="1" ht="5.25" customHeight="1" x14ac:dyDescent="0.2">
      <c r="A101" s="508"/>
      <c r="B101" s="509"/>
      <c r="C101" s="509"/>
      <c r="D101" s="509"/>
      <c r="E101" s="509"/>
      <c r="F101" s="509"/>
      <c r="G101" s="509"/>
      <c r="H101" s="509"/>
      <c r="I101" s="509"/>
      <c r="J101" s="510"/>
    </row>
    <row r="102" spans="1:10" s="17" customFormat="1" ht="5.25" customHeight="1" x14ac:dyDescent="0.2">
      <c r="A102" s="37"/>
      <c r="B102" s="38"/>
      <c r="C102" s="38"/>
      <c r="D102" s="38"/>
      <c r="E102" s="38"/>
      <c r="F102" s="38"/>
      <c r="G102" s="38"/>
      <c r="H102" s="38"/>
      <c r="I102" s="174"/>
      <c r="J102" s="175"/>
    </row>
    <row r="103" spans="1:10" s="16" customFormat="1" ht="15" customHeight="1" x14ac:dyDescent="0.2">
      <c r="A103" s="39" t="s">
        <v>40</v>
      </c>
      <c r="B103" s="68"/>
      <c r="C103" s="68"/>
      <c r="D103" s="68"/>
      <c r="E103" s="68"/>
      <c r="F103" s="68"/>
      <c r="G103" s="68"/>
      <c r="H103" s="68"/>
      <c r="I103" s="68"/>
      <c r="J103" s="69"/>
    </row>
    <row r="104" spans="1:10" s="16" customFormat="1" ht="51" customHeight="1" x14ac:dyDescent="0.2">
      <c r="A104" s="475"/>
      <c r="B104" s="476"/>
      <c r="C104" s="476"/>
      <c r="D104" s="476"/>
      <c r="E104" s="476"/>
      <c r="F104" s="476"/>
      <c r="G104" s="476"/>
      <c r="H104" s="476"/>
      <c r="I104" s="476"/>
      <c r="J104" s="477"/>
    </row>
    <row r="105" spans="1:10" s="17" customFormat="1" ht="5.25" customHeight="1" x14ac:dyDescent="0.2">
      <c r="A105" s="37"/>
      <c r="B105" s="38"/>
      <c r="C105" s="38"/>
      <c r="D105" s="38"/>
      <c r="E105" s="38"/>
      <c r="F105" s="38"/>
      <c r="G105" s="38"/>
      <c r="H105" s="38"/>
      <c r="I105" s="174"/>
      <c r="J105" s="175"/>
    </row>
    <row r="106" spans="1:10" s="16" customFormat="1" ht="15" customHeight="1" x14ac:dyDescent="0.2">
      <c r="A106" s="60" t="s">
        <v>41</v>
      </c>
      <c r="B106" s="139"/>
      <c r="C106" s="139"/>
      <c r="D106" s="139"/>
      <c r="E106" s="139"/>
      <c r="F106" s="139"/>
      <c r="G106" s="139"/>
      <c r="H106" s="139"/>
      <c r="I106" s="167"/>
      <c r="J106" s="168"/>
    </row>
    <row r="107" spans="1:10" s="16" customFormat="1" ht="5.25" customHeight="1" x14ac:dyDescent="0.2">
      <c r="A107" s="60"/>
      <c r="B107" s="139"/>
      <c r="C107" s="139"/>
      <c r="D107" s="139"/>
      <c r="E107" s="139"/>
      <c r="F107" s="139"/>
      <c r="G107" s="139"/>
      <c r="H107" s="139"/>
      <c r="I107" s="167"/>
      <c r="J107" s="168"/>
    </row>
    <row r="108" spans="1:10" s="16" customFormat="1" ht="15" customHeight="1" x14ac:dyDescent="0.2">
      <c r="A108" s="138" t="s">
        <v>42</v>
      </c>
      <c r="B108" s="139"/>
      <c r="C108" s="139"/>
      <c r="D108" s="139"/>
      <c r="E108" s="139"/>
      <c r="F108" s="139"/>
      <c r="G108" s="139"/>
      <c r="H108" s="139"/>
      <c r="I108" s="139"/>
      <c r="J108" s="168"/>
    </row>
    <row r="109" spans="1:10" s="16" customFormat="1" ht="15" customHeight="1" x14ac:dyDescent="0.2">
      <c r="A109" s="498"/>
      <c r="B109" s="499"/>
      <c r="C109" s="499"/>
      <c r="D109" s="499"/>
      <c r="E109" s="499"/>
      <c r="F109" s="139"/>
      <c r="G109" s="139" t="s">
        <v>24</v>
      </c>
      <c r="H109" s="467"/>
      <c r="I109" s="467"/>
      <c r="J109" s="168"/>
    </row>
    <row r="110" spans="1:10" s="16" customFormat="1" x14ac:dyDescent="0.2">
      <c r="A110" s="138"/>
      <c r="B110" s="139"/>
      <c r="C110" s="139"/>
      <c r="D110" s="139"/>
      <c r="E110" s="139"/>
      <c r="F110" s="139"/>
      <c r="G110" s="139"/>
      <c r="H110" s="139"/>
      <c r="I110" s="167"/>
      <c r="J110" s="168"/>
    </row>
    <row r="111" spans="1:10" s="16" customFormat="1" x14ac:dyDescent="0.2">
      <c r="A111" s="138"/>
      <c r="B111" s="139" t="s">
        <v>23</v>
      </c>
      <c r="C111" s="139"/>
      <c r="D111" s="139"/>
      <c r="E111" s="139"/>
      <c r="F111" s="139"/>
      <c r="G111" s="139" t="s">
        <v>25</v>
      </c>
      <c r="H111" s="139"/>
      <c r="I111" s="167"/>
      <c r="J111" s="168"/>
    </row>
    <row r="112" spans="1:10" s="16" customFormat="1" x14ac:dyDescent="0.2">
      <c r="A112" s="138"/>
      <c r="B112" s="139"/>
      <c r="C112" s="139"/>
      <c r="D112" s="139"/>
      <c r="E112" s="139"/>
      <c r="F112" s="139"/>
      <c r="G112" s="139" t="s">
        <v>94</v>
      </c>
      <c r="H112" s="139"/>
      <c r="I112" s="167"/>
      <c r="J112" s="168"/>
    </row>
    <row r="113" spans="1:10" s="16" customFormat="1" x14ac:dyDescent="0.2">
      <c r="A113" s="138"/>
      <c r="B113" s="139"/>
      <c r="C113" s="139"/>
      <c r="D113" s="139"/>
      <c r="E113" s="139"/>
      <c r="F113" s="139"/>
      <c r="G113" s="139" t="s">
        <v>95</v>
      </c>
      <c r="H113" s="139"/>
      <c r="I113" s="167"/>
      <c r="J113" s="168"/>
    </row>
    <row r="114" spans="1:10" s="16" customFormat="1" ht="5.25" customHeight="1" x14ac:dyDescent="0.2">
      <c r="A114" s="138"/>
      <c r="B114" s="139"/>
      <c r="C114" s="139"/>
      <c r="D114" s="139"/>
      <c r="E114" s="139"/>
      <c r="F114" s="139"/>
      <c r="G114" s="139"/>
      <c r="H114" s="139"/>
      <c r="I114" s="167"/>
      <c r="J114" s="168"/>
    </row>
    <row r="115" spans="1:10" s="16" customFormat="1" ht="18.75" customHeight="1" x14ac:dyDescent="0.2">
      <c r="A115" s="138"/>
      <c r="B115" s="465"/>
      <c r="C115" s="465"/>
      <c r="D115" s="465"/>
      <c r="E115" s="465"/>
      <c r="F115" s="139"/>
      <c r="G115" s="465"/>
      <c r="H115" s="465"/>
      <c r="I115" s="465"/>
      <c r="J115" s="168"/>
    </row>
    <row r="116" spans="1:10" s="16" customFormat="1" ht="18.75" customHeight="1" x14ac:dyDescent="0.2">
      <c r="A116" s="138"/>
      <c r="B116" s="466"/>
      <c r="C116" s="466"/>
      <c r="D116" s="466"/>
      <c r="E116" s="466"/>
      <c r="F116" s="139"/>
      <c r="G116" s="466"/>
      <c r="H116" s="466"/>
      <c r="I116" s="466"/>
      <c r="J116" s="168"/>
    </row>
    <row r="117" spans="1:10" s="16" customFormat="1" ht="5.25" customHeight="1" x14ac:dyDescent="0.2">
      <c r="A117" s="44"/>
      <c r="B117" s="73"/>
      <c r="C117" s="73"/>
      <c r="D117" s="73"/>
      <c r="E117" s="73"/>
      <c r="F117" s="73"/>
      <c r="G117" s="73"/>
      <c r="H117" s="73"/>
      <c r="I117" s="45"/>
      <c r="J117" s="181"/>
    </row>
    <row r="118" spans="1:10" s="16" customFormat="1" ht="5.25" customHeight="1" x14ac:dyDescent="0.2">
      <c r="A118" s="37"/>
      <c r="B118" s="38"/>
      <c r="C118" s="38"/>
      <c r="D118" s="38"/>
      <c r="E118" s="38"/>
      <c r="F118" s="38"/>
      <c r="G118" s="38"/>
      <c r="H118" s="38"/>
      <c r="I118" s="174"/>
      <c r="J118" s="175"/>
    </row>
    <row r="119" spans="1:10" s="16" customFormat="1" ht="15" customHeight="1" x14ac:dyDescent="0.2">
      <c r="A119" s="60" t="s">
        <v>43</v>
      </c>
      <c r="B119" s="139"/>
      <c r="C119" s="139"/>
      <c r="D119" s="139"/>
      <c r="E119" s="139"/>
      <c r="F119" s="139"/>
      <c r="G119" s="139"/>
      <c r="H119" s="139"/>
      <c r="I119" s="167"/>
      <c r="J119" s="168"/>
    </row>
    <row r="120" spans="1:10" s="16" customFormat="1" ht="13.15" customHeight="1" x14ac:dyDescent="0.2">
      <c r="A120" s="138" t="s">
        <v>205</v>
      </c>
      <c r="B120" s="139"/>
      <c r="C120" s="139"/>
      <c r="D120" s="139"/>
      <c r="E120" s="139"/>
      <c r="F120" s="139"/>
      <c r="G120" s="139"/>
      <c r="H120" s="139"/>
      <c r="I120" s="167"/>
      <c r="J120" s="168"/>
    </row>
    <row r="121" spans="1:10" s="16" customFormat="1" ht="5.25" customHeight="1" x14ac:dyDescent="0.2">
      <c r="A121" s="138"/>
      <c r="B121" s="139"/>
      <c r="C121" s="139"/>
      <c r="D121" s="139"/>
      <c r="E121" s="139"/>
      <c r="F121" s="139"/>
      <c r="G121" s="139"/>
      <c r="H121" s="139"/>
      <c r="I121" s="167"/>
      <c r="J121" s="168"/>
    </row>
    <row r="122" spans="1:10" s="16" customFormat="1" ht="13.15" customHeight="1" x14ac:dyDescent="0.2">
      <c r="A122" s="70" t="s">
        <v>10</v>
      </c>
      <c r="B122" s="139" t="s">
        <v>266</v>
      </c>
      <c r="C122" s="139"/>
      <c r="D122" s="139"/>
      <c r="E122" s="139"/>
      <c r="F122" s="139"/>
      <c r="G122" s="139"/>
      <c r="H122" s="139"/>
      <c r="I122" s="167"/>
      <c r="J122" s="168"/>
    </row>
    <row r="123" spans="1:10" s="16" customFormat="1" ht="13.15" customHeight="1" x14ac:dyDescent="0.2">
      <c r="A123" s="70" t="s">
        <v>10</v>
      </c>
      <c r="B123" s="139" t="s">
        <v>265</v>
      </c>
      <c r="C123" s="139"/>
      <c r="D123" s="139"/>
      <c r="E123" s="139"/>
      <c r="F123" s="139"/>
      <c r="G123" s="139"/>
      <c r="H123" s="139"/>
      <c r="I123" s="167"/>
      <c r="J123" s="168"/>
    </row>
    <row r="124" spans="1:10" s="16" customFormat="1" ht="5.25" customHeight="1" x14ac:dyDescent="0.2">
      <c r="A124" s="138"/>
      <c r="B124" s="139"/>
      <c r="C124" s="139"/>
      <c r="D124" s="139"/>
      <c r="E124" s="139"/>
      <c r="F124" s="139"/>
      <c r="G124" s="139"/>
      <c r="H124" s="139"/>
      <c r="I124" s="167"/>
      <c r="J124" s="168"/>
    </row>
    <row r="125" spans="1:10" s="16" customFormat="1" ht="13.15" customHeight="1" x14ac:dyDescent="0.2">
      <c r="A125" s="138" t="s">
        <v>6</v>
      </c>
      <c r="B125" s="139"/>
      <c r="C125" s="139"/>
      <c r="D125" s="139"/>
      <c r="E125" s="139"/>
      <c r="F125" s="139"/>
      <c r="G125" s="139"/>
      <c r="H125" s="139"/>
      <c r="I125" s="167"/>
      <c r="J125" s="168"/>
    </row>
    <row r="126" spans="1:10" s="16" customFormat="1" ht="13.15" customHeight="1" x14ac:dyDescent="0.2">
      <c r="A126" s="70" t="s">
        <v>10</v>
      </c>
      <c r="B126" s="89" t="s">
        <v>96</v>
      </c>
      <c r="C126" s="89"/>
      <c r="D126" s="89"/>
      <c r="E126" s="89"/>
      <c r="F126" s="89"/>
      <c r="G126" s="89"/>
      <c r="H126" s="139"/>
      <c r="I126" s="167"/>
      <c r="J126" s="168"/>
    </row>
    <row r="127" spans="1:10" s="16" customFormat="1" ht="6.2" customHeight="1" x14ac:dyDescent="0.2">
      <c r="A127" s="71"/>
      <c r="B127" s="73"/>
      <c r="C127" s="73"/>
      <c r="D127" s="73"/>
      <c r="E127" s="73"/>
      <c r="F127" s="73"/>
      <c r="G127" s="73"/>
      <c r="H127" s="73"/>
      <c r="I127" s="45"/>
      <c r="J127" s="181"/>
    </row>
    <row r="128" spans="1:10" s="19" customFormat="1" x14ac:dyDescent="0.2">
      <c r="I128" s="21"/>
      <c r="J128" s="21"/>
    </row>
    <row r="129" spans="9:10" s="19" customFormat="1" x14ac:dyDescent="0.2">
      <c r="I129" s="21"/>
      <c r="J129" s="21"/>
    </row>
    <row r="130" spans="9:10" s="19" customFormat="1" x14ac:dyDescent="0.2">
      <c r="I130" s="21"/>
      <c r="J130" s="21"/>
    </row>
    <row r="131" spans="9:10" s="19" customFormat="1" x14ac:dyDescent="0.2">
      <c r="I131" s="21"/>
      <c r="J131" s="21"/>
    </row>
    <row r="132" spans="9:10" s="19" customFormat="1" x14ac:dyDescent="0.2">
      <c r="I132" s="21"/>
      <c r="J132" s="21"/>
    </row>
    <row r="133" spans="9:10" s="19" customFormat="1" x14ac:dyDescent="0.2">
      <c r="I133" s="21"/>
      <c r="J133" s="21"/>
    </row>
    <row r="134" spans="9:10" s="19" customFormat="1" x14ac:dyDescent="0.2">
      <c r="I134" s="21"/>
      <c r="J134" s="21"/>
    </row>
    <row r="135" spans="9:10" s="19" customFormat="1" x14ac:dyDescent="0.2">
      <c r="I135" s="21"/>
      <c r="J135" s="21"/>
    </row>
  </sheetData>
  <sheetProtection sheet="1" objects="1" scenarios="1"/>
  <mergeCells count="48">
    <mergeCell ref="I29:J29"/>
    <mergeCell ref="I32:J32"/>
    <mergeCell ref="I33:J33"/>
    <mergeCell ref="A33:G33"/>
    <mergeCell ref="I24:J24"/>
    <mergeCell ref="I25:J25"/>
    <mergeCell ref="D24:F24"/>
    <mergeCell ref="D25:F25"/>
    <mergeCell ref="G28:H28"/>
    <mergeCell ref="A16:J16"/>
    <mergeCell ref="I20:J20"/>
    <mergeCell ref="I21:J22"/>
    <mergeCell ref="C20:F20"/>
    <mergeCell ref="C21:F21"/>
    <mergeCell ref="C22:F22"/>
    <mergeCell ref="G20:H20"/>
    <mergeCell ref="A14:D14"/>
    <mergeCell ref="F57:G57"/>
    <mergeCell ref="A109:E109"/>
    <mergeCell ref="A32:C32"/>
    <mergeCell ref="A71:J71"/>
    <mergeCell ref="I66:J66"/>
    <mergeCell ref="A93:E93"/>
    <mergeCell ref="A98:J98"/>
    <mergeCell ref="A101:J101"/>
    <mergeCell ref="A49:J49"/>
    <mergeCell ref="A96:J96"/>
    <mergeCell ref="C72:F72"/>
    <mergeCell ref="H73:I74"/>
    <mergeCell ref="H100:I100"/>
    <mergeCell ref="F93:G93"/>
    <mergeCell ref="A15:J15"/>
    <mergeCell ref="B115:E116"/>
    <mergeCell ref="G115:I116"/>
    <mergeCell ref="H109:I109"/>
    <mergeCell ref="I1:J1"/>
    <mergeCell ref="A97:J97"/>
    <mergeCell ref="A95:J95"/>
    <mergeCell ref="A104:J104"/>
    <mergeCell ref="G24:H24"/>
    <mergeCell ref="G29:H29"/>
    <mergeCell ref="A3:J3"/>
    <mergeCell ref="A8:J8"/>
    <mergeCell ref="A9:J9"/>
    <mergeCell ref="A12:J12"/>
    <mergeCell ref="G21:H21"/>
    <mergeCell ref="G25:H25"/>
    <mergeCell ref="A13:J13"/>
  </mergeCells>
  <phoneticPr fontId="12" type="noConversion"/>
  <conditionalFormatting sqref="G91">
    <cfRule type="cellIs" dxfId="5" priority="11" operator="equal">
      <formula>#REF!</formula>
    </cfRule>
  </conditionalFormatting>
  <conditionalFormatting sqref="E44">
    <cfRule type="cellIs" dxfId="4" priority="9" operator="greaterThan">
      <formula>10</formula>
    </cfRule>
  </conditionalFormatting>
  <conditionalFormatting sqref="C52:G55">
    <cfRule type="cellIs" dxfId="3" priority="3" operator="greaterThan">
      <formula>0</formula>
    </cfRule>
  </conditionalFormatting>
  <conditionalFormatting sqref="H91">
    <cfRule type="cellIs" dxfId="2" priority="2" operator="equal">
      <formula>#REF!</formula>
    </cfRule>
  </conditionalFormatting>
  <conditionalFormatting sqref="I91">
    <cfRule type="cellIs" dxfId="1" priority="1" operator="equal">
      <formula>#REF!</formula>
    </cfRule>
  </conditionalFormatting>
  <printOptions horizontalCentered="1"/>
  <pageMargins left="0.59055118110236227" right="0.39370078740157483" top="0.39370078740157483" bottom="0.59055118110236227" header="0.39370078740157483" footer="0.39370078740157483"/>
  <pageSetup paperSize="9" scale="84" fitToHeight="2" orientation="portrait" r:id="rId1"/>
  <headerFooter alignWithMargins="0">
    <oddFooter>&amp;L&amp;8&amp;A - Formulaire FP-S&amp;C&amp;8V23.1&amp;R&amp;8Page &amp;P de &amp;N</oddFooter>
  </headerFooter>
  <rowBreaks count="1" manualBreakCount="1">
    <brk id="6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4</xdr:col>
                    <xdr:colOff>628650</xdr:colOff>
                    <xdr:row>64</xdr:row>
                    <xdr:rowOff>47625</xdr:rowOff>
                  </from>
                  <to>
                    <xdr:col>5</xdr:col>
                    <xdr:colOff>0</xdr:colOff>
                    <xdr:row>66</xdr:row>
                    <xdr:rowOff>19050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5</xdr:col>
                    <xdr:colOff>542925</xdr:colOff>
                    <xdr:row>64</xdr:row>
                    <xdr:rowOff>47625</xdr:rowOff>
                  </from>
                  <to>
                    <xdr:col>7</xdr:col>
                    <xdr:colOff>0</xdr:colOff>
                    <xdr:row>66</xdr:row>
                    <xdr:rowOff>19050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1114425</xdr:colOff>
                    <xdr:row>64</xdr:row>
                    <xdr:rowOff>76200</xdr:rowOff>
                  </from>
                  <to>
                    <xdr:col>7</xdr:col>
                    <xdr:colOff>1114425</xdr:colOff>
                    <xdr:row>66</xdr:row>
                    <xdr:rowOff>47625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8</xdr:col>
                    <xdr:colOff>161925</xdr:colOff>
                    <xdr:row>59</xdr:row>
                    <xdr:rowOff>114300</xdr:rowOff>
                  </from>
                  <to>
                    <xdr:col>9</xdr:col>
                    <xdr:colOff>0</xdr:colOff>
                    <xdr:row>61</xdr:row>
                    <xdr:rowOff>104775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8</xdr:col>
                    <xdr:colOff>161925</xdr:colOff>
                    <xdr:row>61</xdr:row>
                    <xdr:rowOff>114300</xdr:rowOff>
                  </from>
                  <to>
                    <xdr:col>9</xdr:col>
                    <xdr:colOff>0</xdr:colOff>
                    <xdr:row>63</xdr:row>
                    <xdr:rowOff>104775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8</xdr:col>
                    <xdr:colOff>161925</xdr:colOff>
                    <xdr:row>60</xdr:row>
                    <xdr:rowOff>133350</xdr:rowOff>
                  </from>
                  <to>
                    <xdr:col>9</xdr:col>
                    <xdr:colOff>0</xdr:colOff>
                    <xdr:row>62</xdr:row>
                    <xdr:rowOff>66675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9</xdr:col>
                    <xdr:colOff>133350</xdr:colOff>
                    <xdr:row>59</xdr:row>
                    <xdr:rowOff>114300</xdr:rowOff>
                  </from>
                  <to>
                    <xdr:col>10</xdr:col>
                    <xdr:colOff>9525</xdr:colOff>
                    <xdr:row>61</xdr:row>
                    <xdr:rowOff>104775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9</xdr:col>
                    <xdr:colOff>133350</xdr:colOff>
                    <xdr:row>61</xdr:row>
                    <xdr:rowOff>114300</xdr:rowOff>
                  </from>
                  <to>
                    <xdr:col>10</xdr:col>
                    <xdr:colOff>9525</xdr:colOff>
                    <xdr:row>63</xdr:row>
                    <xdr:rowOff>104775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9</xdr:col>
                    <xdr:colOff>133350</xdr:colOff>
                    <xdr:row>60</xdr:row>
                    <xdr:rowOff>161925</xdr:rowOff>
                  </from>
                  <to>
                    <xdr:col>10</xdr:col>
                    <xdr:colOff>9525</xdr:colOff>
                    <xdr:row>62</xdr:row>
                    <xdr:rowOff>95250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8</xdr:col>
                    <xdr:colOff>161925</xdr:colOff>
                    <xdr:row>62</xdr:row>
                    <xdr:rowOff>152400</xdr:rowOff>
                  </from>
                  <to>
                    <xdr:col>9</xdr:col>
                    <xdr:colOff>0</xdr:colOff>
                    <xdr:row>64</xdr:row>
                    <xdr:rowOff>47625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9</xdr:col>
                    <xdr:colOff>133350</xdr:colOff>
                    <xdr:row>62</xdr:row>
                    <xdr:rowOff>161925</xdr:rowOff>
                  </from>
                  <to>
                    <xdr:col>10</xdr:col>
                    <xdr:colOff>9525</xdr:colOff>
                    <xdr:row>64</xdr:row>
                    <xdr:rowOff>57150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7</xdr:col>
                    <xdr:colOff>228600</xdr:colOff>
                    <xdr:row>64</xdr:row>
                    <xdr:rowOff>47625</xdr:rowOff>
                  </from>
                  <to>
                    <xdr:col>7</xdr:col>
                    <xdr:colOff>904875</xdr:colOff>
                    <xdr:row>66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M50"/>
  <sheetViews>
    <sheetView view="pageLayout" zoomScaleNormal="85" workbookViewId="0">
      <selection activeCell="F5" sqref="F5"/>
    </sheetView>
  </sheetViews>
  <sheetFormatPr baseColWidth="10" defaultRowHeight="12.75" x14ac:dyDescent="0.2"/>
  <cols>
    <col min="1" max="1" width="15.140625" customWidth="1"/>
    <col min="2" max="3" width="13.85546875" customWidth="1"/>
    <col min="4" max="4" width="11.140625" customWidth="1"/>
    <col min="5" max="5" width="14.28515625" customWidth="1"/>
    <col min="6" max="6" width="29.5703125" customWidth="1"/>
    <col min="7" max="7" width="14.28515625" customWidth="1"/>
    <col min="8" max="8" width="16" customWidth="1"/>
    <col min="9" max="9" width="16.85546875" customWidth="1"/>
    <col min="10" max="10" width="20.5703125" customWidth="1"/>
    <col min="11" max="11" width="18.85546875" customWidth="1"/>
    <col min="12" max="12" width="16.85546875" customWidth="1"/>
    <col min="13" max="13" width="15.7109375" customWidth="1"/>
    <col min="17" max="17" width="14.28515625" bestFit="1" customWidth="1"/>
  </cols>
  <sheetData>
    <row r="1" spans="1:13" x14ac:dyDescent="0.2">
      <c r="A1" s="280"/>
      <c r="B1" s="280"/>
      <c r="C1" s="281"/>
      <c r="D1" s="281"/>
      <c r="E1" s="282"/>
      <c r="F1" s="283"/>
      <c r="G1" s="283"/>
      <c r="H1" s="280"/>
      <c r="I1" s="284"/>
      <c r="J1" s="280"/>
      <c r="K1" s="280"/>
      <c r="L1" s="280"/>
      <c r="M1" s="280"/>
    </row>
    <row r="2" spans="1:13" ht="44.25" customHeight="1" x14ac:dyDescent="0.2">
      <c r="A2" s="125"/>
      <c r="B2" s="125"/>
      <c r="C2" s="125"/>
      <c r="D2" s="125"/>
      <c r="E2" s="125"/>
      <c r="F2" s="125"/>
      <c r="G2" s="126"/>
      <c r="H2" s="126"/>
      <c r="I2" s="126"/>
      <c r="J2" s="126"/>
      <c r="K2" s="126"/>
      <c r="L2" s="546" t="s">
        <v>184</v>
      </c>
      <c r="M2" s="546"/>
    </row>
    <row r="3" spans="1:13" ht="18.75" x14ac:dyDescent="0.2">
      <c r="A3" s="543" t="s">
        <v>247</v>
      </c>
      <c r="B3" s="544"/>
      <c r="C3" s="544"/>
      <c r="D3" s="544"/>
      <c r="E3" s="544"/>
      <c r="F3" s="544"/>
      <c r="G3" s="544"/>
      <c r="H3" s="544"/>
      <c r="I3" s="544"/>
      <c r="J3" s="544"/>
      <c r="K3" s="544"/>
      <c r="L3" s="544"/>
      <c r="M3" s="545"/>
    </row>
    <row r="4" spans="1:13" x14ac:dyDescent="0.2">
      <c r="A4" s="2"/>
      <c r="B4" s="2"/>
      <c r="C4" s="2"/>
      <c r="D4" s="2"/>
      <c r="E4" s="2"/>
      <c r="F4" s="2"/>
      <c r="G4" s="2"/>
      <c r="H4" s="2"/>
      <c r="I4" s="2"/>
      <c r="J4" s="2"/>
      <c r="K4" s="2"/>
      <c r="L4" s="2"/>
      <c r="M4" s="2"/>
    </row>
    <row r="5" spans="1:13" ht="62.25" x14ac:dyDescent="0.2">
      <c r="A5" s="120" t="s">
        <v>156</v>
      </c>
      <c r="B5" s="120" t="s">
        <v>126</v>
      </c>
      <c r="C5" s="121" t="s">
        <v>127</v>
      </c>
      <c r="D5" s="120" t="s">
        <v>128</v>
      </c>
      <c r="E5" s="397" t="s">
        <v>129</v>
      </c>
      <c r="F5" s="397" t="s">
        <v>145</v>
      </c>
      <c r="G5" s="120" t="s">
        <v>146</v>
      </c>
      <c r="H5" s="120" t="s">
        <v>166</v>
      </c>
      <c r="I5" s="120" t="s">
        <v>212</v>
      </c>
      <c r="J5" s="401" t="s">
        <v>220</v>
      </c>
      <c r="K5" s="120" t="s">
        <v>209</v>
      </c>
      <c r="L5" s="120" t="s">
        <v>213</v>
      </c>
      <c r="M5" s="120" t="s">
        <v>153</v>
      </c>
    </row>
    <row r="6" spans="1:13" ht="15" x14ac:dyDescent="0.2">
      <c r="A6" s="407">
        <v>1</v>
      </c>
      <c r="B6" s="408"/>
      <c r="C6" s="409"/>
      <c r="D6" s="409"/>
      <c r="E6" s="410"/>
      <c r="F6" s="410"/>
      <c r="G6" s="409" t="str">
        <f>IF(AND(F6=INTITULES!$E$3,E6=INTITULES!$D$3),INTITULES!$F$3,IF(AND(F6=INTITULES!$E$3,E6=INTITULES!$D$4),INTITULES!$F$3,IF(AND(F6=INTITULES!$E$3,E6=INTITULES!$D$5),INTITULES!$F$4,IF(AND(F6=INTITULES!$E$3,E6=INTITULES!$D$6),INTITULES!$F$5,IF(AND(F6=INTITULES!$E$4,E6=INTITULES!$D$3),INTITULES!$F$3,IF(AND(F6=INTITULES!$E$4,E6=INTITULES!$D$4),INTITULES!$F$4,IF(AND(F6=INTITULES!$E$4,E6=INTITULES!$D$5),INTITULES!$F$5,IF(AND(F6=INTITULES!$E$4,E6=INTITULES!$D$6),INTITULES!$F$6,IF(AND(F6=INTITULES!$E$5,E6=INTITULES!$D$3),INTITULES!$F$3,IF(AND(F6=INTITULES!$E$5,E6=INTITULES!$D$4),INTITULES!$F$4,IF(AND(F6=INTITULES!$E$5,E6=INTITULES!$D$5),INTITULES!$F$5,IF(AND(F6=INTITULES!$E$5,E6=INTITULES!$D$6),INTITULES!$F$6,IF(AND(F6=INTITULES!$E$6,E6=INTITULES!$D$3),INTITULES!$F$4,IF(AND(F6=INTITULES!$E$6,E6=INTITULES!$D$4),INTITULES!$F$4,IF(AND(F6=INTITULES!$E$6,E6=INTITULES!$D$5),INTITULES!$F$5,IF(AND(F6=INTITULES!$E$6,E6=INTITULES!$D$6),INTITULES!$F$6,IF(AND(F6=INTITULES!$E$7,E6=INTITULES!$D$3),INTITULES!$F$5,IF(AND(F6=INTITULES!$E$7,E6=INTITULES!$D$4),INTITULES!$F$5,IF(AND(F6=INTITULES!$E$7,E6=INTITULES!$D$5),INTITULES!$F$6,IF(AND(F6=INTITULES!$E$7,E6=INTITULES!$D$6),INTITULES!$F$6,""))))))))))))))))))))</f>
        <v/>
      </c>
      <c r="H6" s="411">
        <f>IF(AND(C6=INTITULES!$B$3,G6=INTITULES!$F$3),MATRICE_SUBV!$B$4,IF(AND(C6=INTITULES!$B$3,G6=INTITULES!$F$4),MATRICE_SUBV!$B$5,IF(AND(C6=INTITULES!$B$3,G6=INTITULES!$F$5),MATRICE_SUBV!$B$6,IF(AND(C6=INTITULES!$B$3,G6=INTITULES!$F$6),MATRICE_SUBV!$B$7,IF(AND(C6=INTITULES!$B$4,G6=INTITULES!$F$3),MATRICE_SUBV!$C$4,IF(AND(C6=INTITULES!$B$4,G6=INTITULES!$F$4),MATRICE_SUBV!$C$5,IF(AND(C6=INTITULES!$B$4,G6=INTITULES!$F$5),MATRICE_SUBV!$C$6,IF(AND(C6=INTITULES!$B$4,G6=INTITULES!$F$6),MATRICE_SUBV!$C$7,IF(AND(C6=INTITULES!$B$5,G6=INTITULES!$F$3),MATRICE_SUBV!$D$4,IF(AND(C6=INTITULES!$B$5,G6=INTITULES!$F$4),MATRICE_SUBV!$D$5,IF(AND(C6=INTITULES!$B$5,G6=INTITULES!$F$5),MATRICE_SUBV!$D$6,IF(AND(C6=INTITULES!$B$5,G6=INTITULES!$F$6),MATRICE_SUBV!$D$7,IF(AND(C6=INTITULES!$B$6,G6=INTITULES!$F$3),MATRICE_SUBV!$E$4,IF(AND(C6=INTITULES!$B$6,G6=INTITULES!$F$4),MATRICE_SUBV!$E$5,IF(AND(C6=INTITULES!$B$6,G6=INTITULES!$F$5),MATRICE_SUBV!$E$6,IF(AND(C6=INTITULES!$B$6,G6=INTITULES!$F$6),MATRICE_SUBV!$E$7,IF(AND(C6=INTITULES!$B$7,G6=INTITULES!$F$3),MATRICE_SUBV!$F$4,IF(AND(C6=INTITULES!$B$7,G6=INTITULES!$F$4),MATRICE_SUBV!$F$5,IF(AND(C6=INTITULES!$B$7,G6=INTITULES!$F$5),MATRICE_SUBV!$F$6,IF(AND(C6=INTITULES!$B$7,G6=INTITULES!$F$6),MATRICE_SUBV!$F$7,0))))))))))))))))))))</f>
        <v>0</v>
      </c>
      <c r="I6" s="411">
        <f t="shared" ref="I6:I45" si="0">B6*H6</f>
        <v>0</v>
      </c>
      <c r="J6" s="412"/>
      <c r="K6" s="413">
        <f>IFERROR(J6/B6,0)</f>
        <v>0</v>
      </c>
      <c r="L6" s="414">
        <f>IFERROR(IF(K6&lt;=150,J6*10,150*B6*10),0)</f>
        <v>0</v>
      </c>
      <c r="M6" s="414">
        <f>IFERROR(L6+I6,0)</f>
        <v>0</v>
      </c>
    </row>
    <row r="7" spans="1:13" ht="15" x14ac:dyDescent="0.2">
      <c r="A7" s="407">
        <v>2</v>
      </c>
      <c r="B7" s="408"/>
      <c r="C7" s="409"/>
      <c r="D7" s="409"/>
      <c r="E7" s="410"/>
      <c r="F7" s="410"/>
      <c r="G7" s="409" t="str">
        <f>IF(AND(F7=INTITULES!$E$3,E7=INTITULES!$D$3),INTITULES!$F$3,IF(AND(F7=INTITULES!$E$3,E7=INTITULES!$D$4),INTITULES!$F$3,IF(AND(F7=INTITULES!$E$3,E7=INTITULES!$D$5),INTITULES!$F$4,IF(AND(F7=INTITULES!$E$3,E7=INTITULES!$D$6),INTITULES!$F$5,IF(AND(F7=INTITULES!$E$4,E7=INTITULES!$D$3),INTITULES!$F$3,IF(AND(F7=INTITULES!$E$4,E7=INTITULES!$D$4),INTITULES!$F$4,IF(AND(F7=INTITULES!$E$4,E7=INTITULES!$D$5),INTITULES!$F$5,IF(AND(F7=INTITULES!$E$4,E7=INTITULES!$D$6),INTITULES!$F$6,IF(AND(F7=INTITULES!$E$5,E7=INTITULES!$D$3),INTITULES!$F$3,IF(AND(F7=INTITULES!$E$5,E7=INTITULES!$D$4),INTITULES!$F$4,IF(AND(F7=INTITULES!$E$5,E7=INTITULES!$D$5),INTITULES!$F$5,IF(AND(F7=INTITULES!$E$5,E7=INTITULES!$D$6),INTITULES!$F$6,IF(AND(F7=INTITULES!$E$6,E7=INTITULES!$D$3),INTITULES!$F$4,IF(AND(F7=INTITULES!$E$6,E7=INTITULES!$D$4),INTITULES!$F$4,IF(AND(F7=INTITULES!$E$6,E7=INTITULES!$D$5),INTITULES!$F$5,IF(AND(F7=INTITULES!$E$6,E7=INTITULES!$D$6),INTITULES!$F$6,IF(AND(F7=INTITULES!$E$7,E7=INTITULES!$D$3),INTITULES!$F$5,IF(AND(F7=INTITULES!$E$7,E7=INTITULES!$D$4),INTITULES!$F$5,IF(AND(F7=INTITULES!$E$7,E7=INTITULES!$D$5),INTITULES!$F$6,IF(AND(F7=INTITULES!$E$7,E7=INTITULES!$D$6),INTITULES!$F$6,""))))))))))))))))))))</f>
        <v/>
      </c>
      <c r="H7" s="411">
        <f>IF(AND(C7=INTITULES!$B$3,G7=INTITULES!$F$3),MATRICE_SUBV!$B$4,IF(AND(C7=INTITULES!$B$3,G7=INTITULES!$F$4),MATRICE_SUBV!$B$5,IF(AND(C7=INTITULES!$B$3,G7=INTITULES!$F$5),MATRICE_SUBV!$B$6,IF(AND(C7=INTITULES!$B$3,G7=INTITULES!$F$6),MATRICE_SUBV!$B$7,IF(AND(C7=INTITULES!$B$4,G7=INTITULES!$F$3),MATRICE_SUBV!$C$4,IF(AND(C7=INTITULES!$B$4,G7=INTITULES!$F$4),MATRICE_SUBV!$C$5,IF(AND(C7=INTITULES!$B$4,G7=INTITULES!$F$5),MATRICE_SUBV!$C$6,IF(AND(C7=INTITULES!$B$4,G7=INTITULES!$F$6),MATRICE_SUBV!$C$7,IF(AND(C7=INTITULES!$B$5,G7=INTITULES!$F$3),MATRICE_SUBV!$D$4,IF(AND(C7=INTITULES!$B$5,G7=INTITULES!$F$4),MATRICE_SUBV!$D$5,IF(AND(C7=INTITULES!$B$5,G7=INTITULES!$F$5),MATRICE_SUBV!$D$6,IF(AND(C7=INTITULES!$B$5,G7=INTITULES!$F$6),MATRICE_SUBV!$D$7,IF(AND(C7=INTITULES!$B$6,G7=INTITULES!$F$3),MATRICE_SUBV!$E$4,IF(AND(C7=INTITULES!$B$6,G7=INTITULES!$F$4),MATRICE_SUBV!$E$5,IF(AND(C7=INTITULES!$B$6,G7=INTITULES!$F$5),MATRICE_SUBV!$E$6,IF(AND(C7=INTITULES!$B$6,G7=INTITULES!$F$6),MATRICE_SUBV!$E$7,IF(AND(C7=INTITULES!$B$7,G7=INTITULES!$F$3),MATRICE_SUBV!$F$4,IF(AND(C7=INTITULES!$B$7,G7=INTITULES!$F$4),MATRICE_SUBV!$F$5,IF(AND(C7=INTITULES!$B$7,G7=INTITULES!$F$5),MATRICE_SUBV!$F$6,IF(AND(C7=INTITULES!$B$7,G7=INTITULES!$F$6),MATRICE_SUBV!$F$7,0))))))))))))))))))))</f>
        <v>0</v>
      </c>
      <c r="I7" s="411">
        <f t="shared" si="0"/>
        <v>0</v>
      </c>
      <c r="J7" s="412"/>
      <c r="K7" s="413">
        <f t="shared" ref="K7:K45" si="1">IFERROR(J7/B7,0)</f>
        <v>0</v>
      </c>
      <c r="L7" s="414">
        <f t="shared" ref="L7:L45" si="2">IFERROR(IF(K7&lt;=150,J7*10,150*B7*10),0)</f>
        <v>0</v>
      </c>
      <c r="M7" s="414">
        <f t="shared" ref="M7:M45" si="3">IFERROR(L7+I7,0)</f>
        <v>0</v>
      </c>
    </row>
    <row r="8" spans="1:13" ht="15" x14ac:dyDescent="0.2">
      <c r="A8" s="407">
        <v>3</v>
      </c>
      <c r="B8" s="408"/>
      <c r="C8" s="409"/>
      <c r="D8" s="409"/>
      <c r="E8" s="410"/>
      <c r="F8" s="410"/>
      <c r="G8" s="409" t="str">
        <f>IF(AND(F8=INTITULES!$E$3,E8=INTITULES!$D$3),INTITULES!$F$3,IF(AND(F8=INTITULES!$E$3,E8=INTITULES!$D$4),INTITULES!$F$3,IF(AND(F8=INTITULES!$E$3,E8=INTITULES!$D$5),INTITULES!$F$4,IF(AND(F8=INTITULES!$E$3,E8=INTITULES!$D$6),INTITULES!$F$5,IF(AND(F8=INTITULES!$E$4,E8=INTITULES!$D$3),INTITULES!$F$3,IF(AND(F8=INTITULES!$E$4,E8=INTITULES!$D$4),INTITULES!$F$4,IF(AND(F8=INTITULES!$E$4,E8=INTITULES!$D$5),INTITULES!$F$5,IF(AND(F8=INTITULES!$E$4,E8=INTITULES!$D$6),INTITULES!$F$6,IF(AND(F8=INTITULES!$E$5,E8=INTITULES!$D$3),INTITULES!$F$3,IF(AND(F8=INTITULES!$E$5,E8=INTITULES!$D$4),INTITULES!$F$4,IF(AND(F8=INTITULES!$E$5,E8=INTITULES!$D$5),INTITULES!$F$5,IF(AND(F8=INTITULES!$E$5,E8=INTITULES!$D$6),INTITULES!$F$6,IF(AND(F8=INTITULES!$E$6,E8=INTITULES!$D$3),INTITULES!$F$4,IF(AND(F8=INTITULES!$E$6,E8=INTITULES!$D$4),INTITULES!$F$4,IF(AND(F8=INTITULES!$E$6,E8=INTITULES!$D$5),INTITULES!$F$5,IF(AND(F8=INTITULES!$E$6,E8=INTITULES!$D$6),INTITULES!$F$6,IF(AND(F8=INTITULES!$E$7,E8=INTITULES!$D$3),INTITULES!$F$5,IF(AND(F8=INTITULES!$E$7,E8=INTITULES!$D$4),INTITULES!$F$5,IF(AND(F8=INTITULES!$E$7,E8=INTITULES!$D$5),INTITULES!$F$6,IF(AND(F8=INTITULES!$E$7,E8=INTITULES!$D$6),INTITULES!$F$6,""))))))))))))))))))))</f>
        <v/>
      </c>
      <c r="H8" s="411">
        <f>IF(AND(C8=INTITULES!$B$3,G8=INTITULES!$F$3),MATRICE_SUBV!$B$4,IF(AND(C8=INTITULES!$B$3,G8=INTITULES!$F$4),MATRICE_SUBV!$B$5,IF(AND(C8=INTITULES!$B$3,G8=INTITULES!$F$5),MATRICE_SUBV!$B$6,IF(AND(C8=INTITULES!$B$3,G8=INTITULES!$F$6),MATRICE_SUBV!$B$7,IF(AND(C8=INTITULES!$B$4,G8=INTITULES!$F$3),MATRICE_SUBV!$C$4,IF(AND(C8=INTITULES!$B$4,G8=INTITULES!$F$4),MATRICE_SUBV!$C$5,IF(AND(C8=INTITULES!$B$4,G8=INTITULES!$F$5),MATRICE_SUBV!$C$6,IF(AND(C8=INTITULES!$B$4,G8=INTITULES!$F$6),MATRICE_SUBV!$C$7,IF(AND(C8=INTITULES!$B$5,G8=INTITULES!$F$3),MATRICE_SUBV!$D$4,IF(AND(C8=INTITULES!$B$5,G8=INTITULES!$F$4),MATRICE_SUBV!$D$5,IF(AND(C8=INTITULES!$B$5,G8=INTITULES!$F$5),MATRICE_SUBV!$D$6,IF(AND(C8=INTITULES!$B$5,G8=INTITULES!$F$6),MATRICE_SUBV!$D$7,IF(AND(C8=INTITULES!$B$6,G8=INTITULES!$F$3),MATRICE_SUBV!$E$4,IF(AND(C8=INTITULES!$B$6,G8=INTITULES!$F$4),MATRICE_SUBV!$E$5,IF(AND(C8=INTITULES!$B$6,G8=INTITULES!$F$5),MATRICE_SUBV!$E$6,IF(AND(C8=INTITULES!$B$6,G8=INTITULES!$F$6),MATRICE_SUBV!$E$7,IF(AND(C8=INTITULES!$B$7,G8=INTITULES!$F$3),MATRICE_SUBV!$F$4,IF(AND(C8=INTITULES!$B$7,G8=INTITULES!$F$4),MATRICE_SUBV!$F$5,IF(AND(C8=INTITULES!$B$7,G8=INTITULES!$F$5),MATRICE_SUBV!$F$6,IF(AND(C8=INTITULES!$B$7,G8=INTITULES!$F$6),MATRICE_SUBV!$F$7,0))))))))))))))))))))</f>
        <v>0</v>
      </c>
      <c r="I8" s="411">
        <f t="shared" si="0"/>
        <v>0</v>
      </c>
      <c r="J8" s="412"/>
      <c r="K8" s="413">
        <f t="shared" si="1"/>
        <v>0</v>
      </c>
      <c r="L8" s="414">
        <f t="shared" si="2"/>
        <v>0</v>
      </c>
      <c r="M8" s="414">
        <f t="shared" si="3"/>
        <v>0</v>
      </c>
    </row>
    <row r="9" spans="1:13" ht="15" x14ac:dyDescent="0.2">
      <c r="A9" s="407">
        <v>4</v>
      </c>
      <c r="B9" s="408"/>
      <c r="C9" s="409"/>
      <c r="D9" s="409"/>
      <c r="E9" s="410"/>
      <c r="F9" s="410"/>
      <c r="G9" s="409" t="str">
        <f>IF(AND(F9=INTITULES!$E$3,E9=INTITULES!$D$3),INTITULES!$F$3,IF(AND(F9=INTITULES!$E$3,E9=INTITULES!$D$4),INTITULES!$F$3,IF(AND(F9=INTITULES!$E$3,E9=INTITULES!$D$5),INTITULES!$F$4,IF(AND(F9=INTITULES!$E$3,E9=INTITULES!$D$6),INTITULES!$F$5,IF(AND(F9=INTITULES!$E$4,E9=INTITULES!$D$3),INTITULES!$F$3,IF(AND(F9=INTITULES!$E$4,E9=INTITULES!$D$4),INTITULES!$F$4,IF(AND(F9=INTITULES!$E$4,E9=INTITULES!$D$5),INTITULES!$F$5,IF(AND(F9=INTITULES!$E$4,E9=INTITULES!$D$6),INTITULES!$F$6,IF(AND(F9=INTITULES!$E$5,E9=INTITULES!$D$3),INTITULES!$F$3,IF(AND(F9=INTITULES!$E$5,E9=INTITULES!$D$4),INTITULES!$F$4,IF(AND(F9=INTITULES!$E$5,E9=INTITULES!$D$5),INTITULES!$F$5,IF(AND(F9=INTITULES!$E$5,E9=INTITULES!$D$6),INTITULES!$F$6,IF(AND(F9=INTITULES!$E$6,E9=INTITULES!$D$3),INTITULES!$F$4,IF(AND(F9=INTITULES!$E$6,E9=INTITULES!$D$4),INTITULES!$F$4,IF(AND(F9=INTITULES!$E$6,E9=INTITULES!$D$5),INTITULES!$F$5,IF(AND(F9=INTITULES!$E$6,E9=INTITULES!$D$6),INTITULES!$F$6,IF(AND(F9=INTITULES!$E$7,E9=INTITULES!$D$3),INTITULES!$F$5,IF(AND(F9=INTITULES!$E$7,E9=INTITULES!$D$4),INTITULES!$F$5,IF(AND(F9=INTITULES!$E$7,E9=INTITULES!$D$5),INTITULES!$F$6,IF(AND(F9=INTITULES!$E$7,E9=INTITULES!$D$6),INTITULES!$F$6,""))))))))))))))))))))</f>
        <v/>
      </c>
      <c r="H9" s="411">
        <f>IF(AND(C9=INTITULES!$B$3,G9=INTITULES!$F$3),MATRICE_SUBV!$B$4,IF(AND(C9=INTITULES!$B$3,G9=INTITULES!$F$4),MATRICE_SUBV!$B$5,IF(AND(C9=INTITULES!$B$3,G9=INTITULES!$F$5),MATRICE_SUBV!$B$6,IF(AND(C9=INTITULES!$B$3,G9=INTITULES!$F$6),MATRICE_SUBV!$B$7,IF(AND(C9=INTITULES!$B$4,G9=INTITULES!$F$3),MATRICE_SUBV!$C$4,IF(AND(C9=INTITULES!$B$4,G9=INTITULES!$F$4),MATRICE_SUBV!$C$5,IF(AND(C9=INTITULES!$B$4,G9=INTITULES!$F$5),MATRICE_SUBV!$C$6,IF(AND(C9=INTITULES!$B$4,G9=INTITULES!$F$6),MATRICE_SUBV!$C$7,IF(AND(C9=INTITULES!$B$5,G9=INTITULES!$F$3),MATRICE_SUBV!$D$4,IF(AND(C9=INTITULES!$B$5,G9=INTITULES!$F$4),MATRICE_SUBV!$D$5,IF(AND(C9=INTITULES!$B$5,G9=INTITULES!$F$5),MATRICE_SUBV!$D$6,IF(AND(C9=INTITULES!$B$5,G9=INTITULES!$F$6),MATRICE_SUBV!$D$7,IF(AND(C9=INTITULES!$B$6,G9=INTITULES!$F$3),MATRICE_SUBV!$E$4,IF(AND(C9=INTITULES!$B$6,G9=INTITULES!$F$4),MATRICE_SUBV!$E$5,IF(AND(C9=INTITULES!$B$6,G9=INTITULES!$F$5),MATRICE_SUBV!$E$6,IF(AND(C9=INTITULES!$B$6,G9=INTITULES!$F$6),MATRICE_SUBV!$E$7,IF(AND(C9=INTITULES!$B$7,G9=INTITULES!$F$3),MATRICE_SUBV!$F$4,IF(AND(C9=INTITULES!$B$7,G9=INTITULES!$F$4),MATRICE_SUBV!$F$5,IF(AND(C9=INTITULES!$B$7,G9=INTITULES!$F$5),MATRICE_SUBV!$F$6,IF(AND(C9=INTITULES!$B$7,G9=INTITULES!$F$6),MATRICE_SUBV!$F$7,0))))))))))))))))))))</f>
        <v>0</v>
      </c>
      <c r="I9" s="411">
        <f t="shared" si="0"/>
        <v>0</v>
      </c>
      <c r="J9" s="412"/>
      <c r="K9" s="413">
        <f t="shared" si="1"/>
        <v>0</v>
      </c>
      <c r="L9" s="414">
        <f t="shared" si="2"/>
        <v>0</v>
      </c>
      <c r="M9" s="414">
        <f t="shared" si="3"/>
        <v>0</v>
      </c>
    </row>
    <row r="10" spans="1:13" ht="15" x14ac:dyDescent="0.2">
      <c r="A10" s="407">
        <v>5</v>
      </c>
      <c r="B10" s="408"/>
      <c r="C10" s="409"/>
      <c r="D10" s="409"/>
      <c r="E10" s="410"/>
      <c r="F10" s="410"/>
      <c r="G10" s="409" t="str">
        <f>IF(AND(F10=INTITULES!$E$3,E10=INTITULES!$D$3),INTITULES!$F$3,IF(AND(F10=INTITULES!$E$3,E10=INTITULES!$D$4),INTITULES!$F$3,IF(AND(F10=INTITULES!$E$3,E10=INTITULES!$D$5),INTITULES!$F$4,IF(AND(F10=INTITULES!$E$3,E10=INTITULES!$D$6),INTITULES!$F$5,IF(AND(F10=INTITULES!$E$4,E10=INTITULES!$D$3),INTITULES!$F$3,IF(AND(F10=INTITULES!$E$4,E10=INTITULES!$D$4),INTITULES!$F$4,IF(AND(F10=INTITULES!$E$4,E10=INTITULES!$D$5),INTITULES!$F$5,IF(AND(F10=INTITULES!$E$4,E10=INTITULES!$D$6),INTITULES!$F$6,IF(AND(F10=INTITULES!$E$5,E10=INTITULES!$D$3),INTITULES!$F$3,IF(AND(F10=INTITULES!$E$5,E10=INTITULES!$D$4),INTITULES!$F$4,IF(AND(F10=INTITULES!$E$5,E10=INTITULES!$D$5),INTITULES!$F$5,IF(AND(F10=INTITULES!$E$5,E10=INTITULES!$D$6),INTITULES!$F$6,IF(AND(F10=INTITULES!$E$6,E10=INTITULES!$D$3),INTITULES!$F$4,IF(AND(F10=INTITULES!$E$6,E10=INTITULES!$D$4),INTITULES!$F$4,IF(AND(F10=INTITULES!$E$6,E10=INTITULES!$D$5),INTITULES!$F$5,IF(AND(F10=INTITULES!$E$6,E10=INTITULES!$D$6),INTITULES!$F$6,IF(AND(F10=INTITULES!$E$7,E10=INTITULES!$D$3),INTITULES!$F$5,IF(AND(F10=INTITULES!$E$7,E10=INTITULES!$D$4),INTITULES!$F$5,IF(AND(F10=INTITULES!$E$7,E10=INTITULES!$D$5),INTITULES!$F$6,IF(AND(F10=INTITULES!$E$7,E10=INTITULES!$D$6),INTITULES!$F$6,""))))))))))))))))))))</f>
        <v/>
      </c>
      <c r="H10" s="411">
        <f>IF(AND(C10=INTITULES!$B$3,G10=INTITULES!$F$3),MATRICE_SUBV!$B$4,IF(AND(C10=INTITULES!$B$3,G10=INTITULES!$F$4),MATRICE_SUBV!$B$5,IF(AND(C10=INTITULES!$B$3,G10=INTITULES!$F$5),MATRICE_SUBV!$B$6,IF(AND(C10=INTITULES!$B$3,G10=INTITULES!$F$6),MATRICE_SUBV!$B$7,IF(AND(C10=INTITULES!$B$4,G10=INTITULES!$F$3),MATRICE_SUBV!$C$4,IF(AND(C10=INTITULES!$B$4,G10=INTITULES!$F$4),MATRICE_SUBV!$C$5,IF(AND(C10=INTITULES!$B$4,G10=INTITULES!$F$5),MATRICE_SUBV!$C$6,IF(AND(C10=INTITULES!$B$4,G10=INTITULES!$F$6),MATRICE_SUBV!$C$7,IF(AND(C10=INTITULES!$B$5,G10=INTITULES!$F$3),MATRICE_SUBV!$D$4,IF(AND(C10=INTITULES!$B$5,G10=INTITULES!$F$4),MATRICE_SUBV!$D$5,IF(AND(C10=INTITULES!$B$5,G10=INTITULES!$F$5),MATRICE_SUBV!$D$6,IF(AND(C10=INTITULES!$B$5,G10=INTITULES!$F$6),MATRICE_SUBV!$D$7,IF(AND(C10=INTITULES!$B$6,G10=INTITULES!$F$3),MATRICE_SUBV!$E$4,IF(AND(C10=INTITULES!$B$6,G10=INTITULES!$F$4),MATRICE_SUBV!$E$5,IF(AND(C10=INTITULES!$B$6,G10=INTITULES!$F$5),MATRICE_SUBV!$E$6,IF(AND(C10=INTITULES!$B$6,G10=INTITULES!$F$6),MATRICE_SUBV!$E$7,IF(AND(C10=INTITULES!$B$7,G10=INTITULES!$F$3),MATRICE_SUBV!$F$4,IF(AND(C10=INTITULES!$B$7,G10=INTITULES!$F$4),MATRICE_SUBV!$F$5,IF(AND(C10=INTITULES!$B$7,G10=INTITULES!$F$5),MATRICE_SUBV!$F$6,IF(AND(C10=INTITULES!$B$7,G10=INTITULES!$F$6),MATRICE_SUBV!$F$7,0))))))))))))))))))))</f>
        <v>0</v>
      </c>
      <c r="I10" s="411">
        <f t="shared" si="0"/>
        <v>0</v>
      </c>
      <c r="J10" s="412"/>
      <c r="K10" s="413">
        <f t="shared" si="1"/>
        <v>0</v>
      </c>
      <c r="L10" s="414">
        <f t="shared" si="2"/>
        <v>0</v>
      </c>
      <c r="M10" s="414">
        <f t="shared" si="3"/>
        <v>0</v>
      </c>
    </row>
    <row r="11" spans="1:13" ht="15" x14ac:dyDescent="0.2">
      <c r="A11" s="407">
        <v>6</v>
      </c>
      <c r="B11" s="408"/>
      <c r="C11" s="409"/>
      <c r="D11" s="409"/>
      <c r="E11" s="410"/>
      <c r="F11" s="410"/>
      <c r="G11" s="409" t="str">
        <f>IF(AND(F11=INTITULES!$E$3,E11=INTITULES!$D$3),INTITULES!$F$3,IF(AND(F11=INTITULES!$E$3,E11=INTITULES!$D$4),INTITULES!$F$3,IF(AND(F11=INTITULES!$E$3,E11=INTITULES!$D$5),INTITULES!$F$4,IF(AND(F11=INTITULES!$E$3,E11=INTITULES!$D$6),INTITULES!$F$5,IF(AND(F11=INTITULES!$E$4,E11=INTITULES!$D$3),INTITULES!$F$3,IF(AND(F11=INTITULES!$E$4,E11=INTITULES!$D$4),INTITULES!$F$4,IF(AND(F11=INTITULES!$E$4,E11=INTITULES!$D$5),INTITULES!$F$5,IF(AND(F11=INTITULES!$E$4,E11=INTITULES!$D$6),INTITULES!$F$6,IF(AND(F11=INTITULES!$E$5,E11=INTITULES!$D$3),INTITULES!$F$3,IF(AND(F11=INTITULES!$E$5,E11=INTITULES!$D$4),INTITULES!$F$4,IF(AND(F11=INTITULES!$E$5,E11=INTITULES!$D$5),INTITULES!$F$5,IF(AND(F11=INTITULES!$E$5,E11=INTITULES!$D$6),INTITULES!$F$6,IF(AND(F11=INTITULES!$E$6,E11=INTITULES!$D$3),INTITULES!$F$4,IF(AND(F11=INTITULES!$E$6,E11=INTITULES!$D$4),INTITULES!$F$4,IF(AND(F11=INTITULES!$E$6,E11=INTITULES!$D$5),INTITULES!$F$5,IF(AND(F11=INTITULES!$E$6,E11=INTITULES!$D$6),INTITULES!$F$6,IF(AND(F11=INTITULES!$E$7,E11=INTITULES!$D$3),INTITULES!$F$5,IF(AND(F11=INTITULES!$E$7,E11=INTITULES!$D$4),INTITULES!$F$5,IF(AND(F11=INTITULES!$E$7,E11=INTITULES!$D$5),INTITULES!$F$6,IF(AND(F11=INTITULES!$E$7,E11=INTITULES!$D$6),INTITULES!$F$6,""))))))))))))))))))))</f>
        <v/>
      </c>
      <c r="H11" s="411">
        <f>IF(AND(C11=INTITULES!$B$3,G11=INTITULES!$F$3),MATRICE_SUBV!$B$4,IF(AND(C11=INTITULES!$B$3,G11=INTITULES!$F$4),MATRICE_SUBV!$B$5,IF(AND(C11=INTITULES!$B$3,G11=INTITULES!$F$5),MATRICE_SUBV!$B$6,IF(AND(C11=INTITULES!$B$3,G11=INTITULES!$F$6),MATRICE_SUBV!$B$7,IF(AND(C11=INTITULES!$B$4,G11=INTITULES!$F$3),MATRICE_SUBV!$C$4,IF(AND(C11=INTITULES!$B$4,G11=INTITULES!$F$4),MATRICE_SUBV!$C$5,IF(AND(C11=INTITULES!$B$4,G11=INTITULES!$F$5),MATRICE_SUBV!$C$6,IF(AND(C11=INTITULES!$B$4,G11=INTITULES!$F$6),MATRICE_SUBV!$C$7,IF(AND(C11=INTITULES!$B$5,G11=INTITULES!$F$3),MATRICE_SUBV!$D$4,IF(AND(C11=INTITULES!$B$5,G11=INTITULES!$F$4),MATRICE_SUBV!$D$5,IF(AND(C11=INTITULES!$B$5,G11=INTITULES!$F$5),MATRICE_SUBV!$D$6,IF(AND(C11=INTITULES!$B$5,G11=INTITULES!$F$6),MATRICE_SUBV!$D$7,IF(AND(C11=INTITULES!$B$6,G11=INTITULES!$F$3),MATRICE_SUBV!$E$4,IF(AND(C11=INTITULES!$B$6,G11=INTITULES!$F$4),MATRICE_SUBV!$E$5,IF(AND(C11=INTITULES!$B$6,G11=INTITULES!$F$5),MATRICE_SUBV!$E$6,IF(AND(C11=INTITULES!$B$6,G11=INTITULES!$F$6),MATRICE_SUBV!$E$7,IF(AND(C11=INTITULES!$B$7,G11=INTITULES!$F$3),MATRICE_SUBV!$F$4,IF(AND(C11=INTITULES!$B$7,G11=INTITULES!$F$4),MATRICE_SUBV!$F$5,IF(AND(C11=INTITULES!$B$7,G11=INTITULES!$F$5),MATRICE_SUBV!$F$6,IF(AND(C11=INTITULES!$B$7,G11=INTITULES!$F$6),MATRICE_SUBV!$F$7,0))))))))))))))))))))</f>
        <v>0</v>
      </c>
      <c r="I11" s="411">
        <f t="shared" si="0"/>
        <v>0</v>
      </c>
      <c r="J11" s="412"/>
      <c r="K11" s="413">
        <f t="shared" si="1"/>
        <v>0</v>
      </c>
      <c r="L11" s="414">
        <f t="shared" si="2"/>
        <v>0</v>
      </c>
      <c r="M11" s="414">
        <f t="shared" si="3"/>
        <v>0</v>
      </c>
    </row>
    <row r="12" spans="1:13" ht="15" x14ac:dyDescent="0.2">
      <c r="A12" s="407">
        <v>7</v>
      </c>
      <c r="B12" s="408"/>
      <c r="C12" s="409"/>
      <c r="D12" s="409"/>
      <c r="E12" s="410"/>
      <c r="F12" s="410"/>
      <c r="G12" s="409" t="str">
        <f>IF(AND(F12=INTITULES!$E$3,E12=INTITULES!$D$3),INTITULES!$F$3,IF(AND(F12=INTITULES!$E$3,E12=INTITULES!$D$4),INTITULES!$F$3,IF(AND(F12=INTITULES!$E$3,E12=INTITULES!$D$5),INTITULES!$F$4,IF(AND(F12=INTITULES!$E$3,E12=INTITULES!$D$6),INTITULES!$F$5,IF(AND(F12=INTITULES!$E$4,E12=INTITULES!$D$3),INTITULES!$F$3,IF(AND(F12=INTITULES!$E$4,E12=INTITULES!$D$4),INTITULES!$F$4,IF(AND(F12=INTITULES!$E$4,E12=INTITULES!$D$5),INTITULES!$F$5,IF(AND(F12=INTITULES!$E$4,E12=INTITULES!$D$6),INTITULES!$F$6,IF(AND(F12=INTITULES!$E$5,E12=INTITULES!$D$3),INTITULES!$F$3,IF(AND(F12=INTITULES!$E$5,E12=INTITULES!$D$4),INTITULES!$F$4,IF(AND(F12=INTITULES!$E$5,E12=INTITULES!$D$5),INTITULES!$F$5,IF(AND(F12=INTITULES!$E$5,E12=INTITULES!$D$6),INTITULES!$F$6,IF(AND(F12=INTITULES!$E$6,E12=INTITULES!$D$3),INTITULES!$F$4,IF(AND(F12=INTITULES!$E$6,E12=INTITULES!$D$4),INTITULES!$F$4,IF(AND(F12=INTITULES!$E$6,E12=INTITULES!$D$5),INTITULES!$F$5,IF(AND(F12=INTITULES!$E$6,E12=INTITULES!$D$6),INTITULES!$F$6,IF(AND(F12=INTITULES!$E$7,E12=INTITULES!$D$3),INTITULES!$F$5,IF(AND(F12=INTITULES!$E$7,E12=INTITULES!$D$4),INTITULES!$F$5,IF(AND(F12=INTITULES!$E$7,E12=INTITULES!$D$5),INTITULES!$F$6,IF(AND(F12=INTITULES!$E$7,E12=INTITULES!$D$6),INTITULES!$F$6,""))))))))))))))))))))</f>
        <v/>
      </c>
      <c r="H12" s="411">
        <f>IF(AND(C12=INTITULES!$B$3,G12=INTITULES!$F$3),MATRICE_SUBV!$B$4,IF(AND(C12=INTITULES!$B$3,G12=INTITULES!$F$4),MATRICE_SUBV!$B$5,IF(AND(C12=INTITULES!$B$3,G12=INTITULES!$F$5),MATRICE_SUBV!$B$6,IF(AND(C12=INTITULES!$B$3,G12=INTITULES!$F$6),MATRICE_SUBV!$B$7,IF(AND(C12=INTITULES!$B$4,G12=INTITULES!$F$3),MATRICE_SUBV!$C$4,IF(AND(C12=INTITULES!$B$4,G12=INTITULES!$F$4),MATRICE_SUBV!$C$5,IF(AND(C12=INTITULES!$B$4,G12=INTITULES!$F$5),MATRICE_SUBV!$C$6,IF(AND(C12=INTITULES!$B$4,G12=INTITULES!$F$6),MATRICE_SUBV!$C$7,IF(AND(C12=INTITULES!$B$5,G12=INTITULES!$F$3),MATRICE_SUBV!$D$4,IF(AND(C12=INTITULES!$B$5,G12=INTITULES!$F$4),MATRICE_SUBV!$D$5,IF(AND(C12=INTITULES!$B$5,G12=INTITULES!$F$5),MATRICE_SUBV!$D$6,IF(AND(C12=INTITULES!$B$5,G12=INTITULES!$F$6),MATRICE_SUBV!$D$7,IF(AND(C12=INTITULES!$B$6,G12=INTITULES!$F$3),MATRICE_SUBV!$E$4,IF(AND(C12=INTITULES!$B$6,G12=INTITULES!$F$4),MATRICE_SUBV!$E$5,IF(AND(C12=INTITULES!$B$6,G12=INTITULES!$F$5),MATRICE_SUBV!$E$6,IF(AND(C12=INTITULES!$B$6,G12=INTITULES!$F$6),MATRICE_SUBV!$E$7,IF(AND(C12=INTITULES!$B$7,G12=INTITULES!$F$3),MATRICE_SUBV!$F$4,IF(AND(C12=INTITULES!$B$7,G12=INTITULES!$F$4),MATRICE_SUBV!$F$5,IF(AND(C12=INTITULES!$B$7,G12=INTITULES!$F$5),MATRICE_SUBV!$F$6,IF(AND(C12=INTITULES!$B$7,G12=INTITULES!$F$6),MATRICE_SUBV!$F$7,0))))))))))))))))))))</f>
        <v>0</v>
      </c>
      <c r="I12" s="411">
        <f t="shared" si="0"/>
        <v>0</v>
      </c>
      <c r="J12" s="412"/>
      <c r="K12" s="413">
        <f t="shared" si="1"/>
        <v>0</v>
      </c>
      <c r="L12" s="414">
        <f t="shared" si="2"/>
        <v>0</v>
      </c>
      <c r="M12" s="414">
        <f t="shared" si="3"/>
        <v>0</v>
      </c>
    </row>
    <row r="13" spans="1:13" ht="15" x14ac:dyDescent="0.2">
      <c r="A13" s="407">
        <v>8</v>
      </c>
      <c r="B13" s="408"/>
      <c r="C13" s="409"/>
      <c r="D13" s="409"/>
      <c r="E13" s="410"/>
      <c r="F13" s="410"/>
      <c r="G13" s="409" t="str">
        <f>IF(AND(F13=INTITULES!$E$3,E13=INTITULES!$D$3),INTITULES!$F$3,IF(AND(F13=INTITULES!$E$3,E13=INTITULES!$D$4),INTITULES!$F$3,IF(AND(F13=INTITULES!$E$3,E13=INTITULES!$D$5),INTITULES!$F$4,IF(AND(F13=INTITULES!$E$3,E13=INTITULES!$D$6),INTITULES!$F$5,IF(AND(F13=INTITULES!$E$4,E13=INTITULES!$D$3),INTITULES!$F$3,IF(AND(F13=INTITULES!$E$4,E13=INTITULES!$D$4),INTITULES!$F$4,IF(AND(F13=INTITULES!$E$4,E13=INTITULES!$D$5),INTITULES!$F$5,IF(AND(F13=INTITULES!$E$4,E13=INTITULES!$D$6),INTITULES!$F$6,IF(AND(F13=INTITULES!$E$5,E13=INTITULES!$D$3),INTITULES!$F$3,IF(AND(F13=INTITULES!$E$5,E13=INTITULES!$D$4),INTITULES!$F$4,IF(AND(F13=INTITULES!$E$5,E13=INTITULES!$D$5),INTITULES!$F$5,IF(AND(F13=INTITULES!$E$5,E13=INTITULES!$D$6),INTITULES!$F$6,IF(AND(F13=INTITULES!$E$6,E13=INTITULES!$D$3),INTITULES!$F$4,IF(AND(F13=INTITULES!$E$6,E13=INTITULES!$D$4),INTITULES!$F$4,IF(AND(F13=INTITULES!$E$6,E13=INTITULES!$D$5),INTITULES!$F$5,IF(AND(F13=INTITULES!$E$6,E13=INTITULES!$D$6),INTITULES!$F$6,IF(AND(F13=INTITULES!$E$7,E13=INTITULES!$D$3),INTITULES!$F$5,IF(AND(F13=INTITULES!$E$7,E13=INTITULES!$D$4),INTITULES!$F$5,IF(AND(F13=INTITULES!$E$7,E13=INTITULES!$D$5),INTITULES!$F$6,IF(AND(F13=INTITULES!$E$7,E13=INTITULES!$D$6),INTITULES!$F$6,""))))))))))))))))))))</f>
        <v/>
      </c>
      <c r="H13" s="411">
        <f>IF(AND(C13=INTITULES!$B$3,G13=INTITULES!$F$3),MATRICE_SUBV!$B$4,IF(AND(C13=INTITULES!$B$3,G13=INTITULES!$F$4),MATRICE_SUBV!$B$5,IF(AND(C13=INTITULES!$B$3,G13=INTITULES!$F$5),MATRICE_SUBV!$B$6,IF(AND(C13=INTITULES!$B$3,G13=INTITULES!$F$6),MATRICE_SUBV!$B$7,IF(AND(C13=INTITULES!$B$4,G13=INTITULES!$F$3),MATRICE_SUBV!$C$4,IF(AND(C13=INTITULES!$B$4,G13=INTITULES!$F$4),MATRICE_SUBV!$C$5,IF(AND(C13=INTITULES!$B$4,G13=INTITULES!$F$5),MATRICE_SUBV!$C$6,IF(AND(C13=INTITULES!$B$4,G13=INTITULES!$F$6),MATRICE_SUBV!$C$7,IF(AND(C13=INTITULES!$B$5,G13=INTITULES!$F$3),MATRICE_SUBV!$D$4,IF(AND(C13=INTITULES!$B$5,G13=INTITULES!$F$4),MATRICE_SUBV!$D$5,IF(AND(C13=INTITULES!$B$5,G13=INTITULES!$F$5),MATRICE_SUBV!$D$6,IF(AND(C13=INTITULES!$B$5,G13=INTITULES!$F$6),MATRICE_SUBV!$D$7,IF(AND(C13=INTITULES!$B$6,G13=INTITULES!$F$3),MATRICE_SUBV!$E$4,IF(AND(C13=INTITULES!$B$6,G13=INTITULES!$F$4),MATRICE_SUBV!$E$5,IF(AND(C13=INTITULES!$B$6,G13=INTITULES!$F$5),MATRICE_SUBV!$E$6,IF(AND(C13=INTITULES!$B$6,G13=INTITULES!$F$6),MATRICE_SUBV!$E$7,IF(AND(C13=INTITULES!$B$7,G13=INTITULES!$F$3),MATRICE_SUBV!$F$4,IF(AND(C13=INTITULES!$B$7,G13=INTITULES!$F$4),MATRICE_SUBV!$F$5,IF(AND(C13=INTITULES!$B$7,G13=INTITULES!$F$5),MATRICE_SUBV!$F$6,IF(AND(C13=INTITULES!$B$7,G13=INTITULES!$F$6),MATRICE_SUBV!$F$7,0))))))))))))))))))))</f>
        <v>0</v>
      </c>
      <c r="I13" s="411">
        <f t="shared" si="0"/>
        <v>0</v>
      </c>
      <c r="J13" s="412"/>
      <c r="K13" s="413">
        <f t="shared" si="1"/>
        <v>0</v>
      </c>
      <c r="L13" s="414">
        <f t="shared" si="2"/>
        <v>0</v>
      </c>
      <c r="M13" s="414">
        <f t="shared" si="3"/>
        <v>0</v>
      </c>
    </row>
    <row r="14" spans="1:13" ht="15" x14ac:dyDescent="0.2">
      <c r="A14" s="407">
        <v>9</v>
      </c>
      <c r="B14" s="408"/>
      <c r="C14" s="409"/>
      <c r="D14" s="409"/>
      <c r="E14" s="410"/>
      <c r="F14" s="410"/>
      <c r="G14" s="409" t="str">
        <f>IF(AND(F14=INTITULES!$E$3,E14=INTITULES!$D$3),INTITULES!$F$3,IF(AND(F14=INTITULES!$E$3,E14=INTITULES!$D$4),INTITULES!$F$3,IF(AND(F14=INTITULES!$E$3,E14=INTITULES!$D$5),INTITULES!$F$4,IF(AND(F14=INTITULES!$E$3,E14=INTITULES!$D$6),INTITULES!$F$5,IF(AND(F14=INTITULES!$E$4,E14=INTITULES!$D$3),INTITULES!$F$3,IF(AND(F14=INTITULES!$E$4,E14=INTITULES!$D$4),INTITULES!$F$4,IF(AND(F14=INTITULES!$E$4,E14=INTITULES!$D$5),INTITULES!$F$5,IF(AND(F14=INTITULES!$E$4,E14=INTITULES!$D$6),INTITULES!$F$6,IF(AND(F14=INTITULES!$E$5,E14=INTITULES!$D$3),INTITULES!$F$3,IF(AND(F14=INTITULES!$E$5,E14=INTITULES!$D$4),INTITULES!$F$4,IF(AND(F14=INTITULES!$E$5,E14=INTITULES!$D$5),INTITULES!$F$5,IF(AND(F14=INTITULES!$E$5,E14=INTITULES!$D$6),INTITULES!$F$6,IF(AND(F14=INTITULES!$E$6,E14=INTITULES!$D$3),INTITULES!$F$4,IF(AND(F14=INTITULES!$E$6,E14=INTITULES!$D$4),INTITULES!$F$4,IF(AND(F14=INTITULES!$E$6,E14=INTITULES!$D$5),INTITULES!$F$5,IF(AND(F14=INTITULES!$E$6,E14=INTITULES!$D$6),INTITULES!$F$6,IF(AND(F14=INTITULES!$E$7,E14=INTITULES!$D$3),INTITULES!$F$5,IF(AND(F14=INTITULES!$E$7,E14=INTITULES!$D$4),INTITULES!$F$5,IF(AND(F14=INTITULES!$E$7,E14=INTITULES!$D$5),INTITULES!$F$6,IF(AND(F14=INTITULES!$E$7,E14=INTITULES!$D$6),INTITULES!$F$6,""))))))))))))))))))))</f>
        <v/>
      </c>
      <c r="H14" s="411">
        <f>IF(AND(C14=INTITULES!$B$3,G14=INTITULES!$F$3),MATRICE_SUBV!$B$4,IF(AND(C14=INTITULES!$B$3,G14=INTITULES!$F$4),MATRICE_SUBV!$B$5,IF(AND(C14=INTITULES!$B$3,G14=INTITULES!$F$5),MATRICE_SUBV!$B$6,IF(AND(C14=INTITULES!$B$3,G14=INTITULES!$F$6),MATRICE_SUBV!$B$7,IF(AND(C14=INTITULES!$B$4,G14=INTITULES!$F$3),MATRICE_SUBV!$C$4,IF(AND(C14=INTITULES!$B$4,G14=INTITULES!$F$4),MATRICE_SUBV!$C$5,IF(AND(C14=INTITULES!$B$4,G14=INTITULES!$F$5),MATRICE_SUBV!$C$6,IF(AND(C14=INTITULES!$B$4,G14=INTITULES!$F$6),MATRICE_SUBV!$C$7,IF(AND(C14=INTITULES!$B$5,G14=INTITULES!$F$3),MATRICE_SUBV!$D$4,IF(AND(C14=INTITULES!$B$5,G14=INTITULES!$F$4),MATRICE_SUBV!$D$5,IF(AND(C14=INTITULES!$B$5,G14=INTITULES!$F$5),MATRICE_SUBV!$D$6,IF(AND(C14=INTITULES!$B$5,G14=INTITULES!$F$6),MATRICE_SUBV!$D$7,IF(AND(C14=INTITULES!$B$6,G14=INTITULES!$F$3),MATRICE_SUBV!$E$4,IF(AND(C14=INTITULES!$B$6,G14=INTITULES!$F$4),MATRICE_SUBV!$E$5,IF(AND(C14=INTITULES!$B$6,G14=INTITULES!$F$5),MATRICE_SUBV!$E$6,IF(AND(C14=INTITULES!$B$6,G14=INTITULES!$F$6),MATRICE_SUBV!$E$7,IF(AND(C14=INTITULES!$B$7,G14=INTITULES!$F$3),MATRICE_SUBV!$F$4,IF(AND(C14=INTITULES!$B$7,G14=INTITULES!$F$4),MATRICE_SUBV!$F$5,IF(AND(C14=INTITULES!$B$7,G14=INTITULES!$F$5),MATRICE_SUBV!$F$6,IF(AND(C14=INTITULES!$B$7,G14=INTITULES!$F$6),MATRICE_SUBV!$F$7,0))))))))))))))))))))</f>
        <v>0</v>
      </c>
      <c r="I14" s="411">
        <f t="shared" si="0"/>
        <v>0</v>
      </c>
      <c r="J14" s="412"/>
      <c r="K14" s="413">
        <f t="shared" si="1"/>
        <v>0</v>
      </c>
      <c r="L14" s="414">
        <f t="shared" si="2"/>
        <v>0</v>
      </c>
      <c r="M14" s="414">
        <f t="shared" si="3"/>
        <v>0</v>
      </c>
    </row>
    <row r="15" spans="1:13" ht="15" x14ac:dyDescent="0.2">
      <c r="A15" s="407">
        <v>10</v>
      </c>
      <c r="B15" s="408"/>
      <c r="C15" s="409"/>
      <c r="D15" s="409"/>
      <c r="E15" s="410"/>
      <c r="F15" s="410"/>
      <c r="G15" s="409" t="str">
        <f>IF(AND(F15=INTITULES!$E$3,E15=INTITULES!$D$3),INTITULES!$F$3,IF(AND(F15=INTITULES!$E$3,E15=INTITULES!$D$4),INTITULES!$F$3,IF(AND(F15=INTITULES!$E$3,E15=INTITULES!$D$5),INTITULES!$F$4,IF(AND(F15=INTITULES!$E$3,E15=INTITULES!$D$6),INTITULES!$F$5,IF(AND(F15=INTITULES!$E$4,E15=INTITULES!$D$3),INTITULES!$F$3,IF(AND(F15=INTITULES!$E$4,E15=INTITULES!$D$4),INTITULES!$F$4,IF(AND(F15=INTITULES!$E$4,E15=INTITULES!$D$5),INTITULES!$F$5,IF(AND(F15=INTITULES!$E$4,E15=INTITULES!$D$6),INTITULES!$F$6,IF(AND(F15=INTITULES!$E$5,E15=INTITULES!$D$3),INTITULES!$F$3,IF(AND(F15=INTITULES!$E$5,E15=INTITULES!$D$4),INTITULES!$F$4,IF(AND(F15=INTITULES!$E$5,E15=INTITULES!$D$5),INTITULES!$F$5,IF(AND(F15=INTITULES!$E$5,E15=INTITULES!$D$6),INTITULES!$F$6,IF(AND(F15=INTITULES!$E$6,E15=INTITULES!$D$3),INTITULES!$F$4,IF(AND(F15=INTITULES!$E$6,E15=INTITULES!$D$4),INTITULES!$F$4,IF(AND(F15=INTITULES!$E$6,E15=INTITULES!$D$5),INTITULES!$F$5,IF(AND(F15=INTITULES!$E$6,E15=INTITULES!$D$6),INTITULES!$F$6,IF(AND(F15=INTITULES!$E$7,E15=INTITULES!$D$3),INTITULES!$F$5,IF(AND(F15=INTITULES!$E$7,E15=INTITULES!$D$4),INTITULES!$F$5,IF(AND(F15=INTITULES!$E$7,E15=INTITULES!$D$5),INTITULES!$F$6,IF(AND(F15=INTITULES!$E$7,E15=INTITULES!$D$6),INTITULES!$F$6,""))))))))))))))))))))</f>
        <v/>
      </c>
      <c r="H15" s="411">
        <f>IF(AND(C15=INTITULES!$B$3,G15=INTITULES!$F$3),MATRICE_SUBV!$B$4,IF(AND(C15=INTITULES!$B$3,G15=INTITULES!$F$4),MATRICE_SUBV!$B$5,IF(AND(C15=INTITULES!$B$3,G15=INTITULES!$F$5),MATRICE_SUBV!$B$6,IF(AND(C15=INTITULES!$B$3,G15=INTITULES!$F$6),MATRICE_SUBV!$B$7,IF(AND(C15=INTITULES!$B$4,G15=INTITULES!$F$3),MATRICE_SUBV!$C$4,IF(AND(C15=INTITULES!$B$4,G15=INTITULES!$F$4),MATRICE_SUBV!$C$5,IF(AND(C15=INTITULES!$B$4,G15=INTITULES!$F$5),MATRICE_SUBV!$C$6,IF(AND(C15=INTITULES!$B$4,G15=INTITULES!$F$6),MATRICE_SUBV!$C$7,IF(AND(C15=INTITULES!$B$5,G15=INTITULES!$F$3),MATRICE_SUBV!$D$4,IF(AND(C15=INTITULES!$B$5,G15=INTITULES!$F$4),MATRICE_SUBV!$D$5,IF(AND(C15=INTITULES!$B$5,G15=INTITULES!$F$5),MATRICE_SUBV!$D$6,IF(AND(C15=INTITULES!$B$5,G15=INTITULES!$F$6),MATRICE_SUBV!$D$7,IF(AND(C15=INTITULES!$B$6,G15=INTITULES!$F$3),MATRICE_SUBV!$E$4,IF(AND(C15=INTITULES!$B$6,G15=INTITULES!$F$4),MATRICE_SUBV!$E$5,IF(AND(C15=INTITULES!$B$6,G15=INTITULES!$F$5),MATRICE_SUBV!$E$6,IF(AND(C15=INTITULES!$B$6,G15=INTITULES!$F$6),MATRICE_SUBV!$E$7,IF(AND(C15=INTITULES!$B$7,G15=INTITULES!$F$3),MATRICE_SUBV!$F$4,IF(AND(C15=INTITULES!$B$7,G15=INTITULES!$F$4),MATRICE_SUBV!$F$5,IF(AND(C15=INTITULES!$B$7,G15=INTITULES!$F$5),MATRICE_SUBV!$F$6,IF(AND(C15=INTITULES!$B$7,G15=INTITULES!$F$6),MATRICE_SUBV!$F$7,0))))))))))))))))))))</f>
        <v>0</v>
      </c>
      <c r="I15" s="411">
        <f t="shared" si="0"/>
        <v>0</v>
      </c>
      <c r="J15" s="412"/>
      <c r="K15" s="413">
        <f t="shared" si="1"/>
        <v>0</v>
      </c>
      <c r="L15" s="414">
        <f t="shared" si="2"/>
        <v>0</v>
      </c>
      <c r="M15" s="414">
        <f t="shared" si="3"/>
        <v>0</v>
      </c>
    </row>
    <row r="16" spans="1:13" ht="15" x14ac:dyDescent="0.2">
      <c r="A16" s="407">
        <v>11</v>
      </c>
      <c r="B16" s="408"/>
      <c r="C16" s="409"/>
      <c r="D16" s="409"/>
      <c r="E16" s="410"/>
      <c r="F16" s="410"/>
      <c r="G16" s="409" t="str">
        <f>IF(AND(F16=INTITULES!$E$3,E16=INTITULES!$D$3),INTITULES!$F$3,IF(AND(F16=INTITULES!$E$3,E16=INTITULES!$D$4),INTITULES!$F$3,IF(AND(F16=INTITULES!$E$3,E16=INTITULES!$D$5),INTITULES!$F$4,IF(AND(F16=INTITULES!$E$3,E16=INTITULES!$D$6),INTITULES!$F$5,IF(AND(F16=INTITULES!$E$4,E16=INTITULES!$D$3),INTITULES!$F$3,IF(AND(F16=INTITULES!$E$4,E16=INTITULES!$D$4),INTITULES!$F$4,IF(AND(F16=INTITULES!$E$4,E16=INTITULES!$D$5),INTITULES!$F$5,IF(AND(F16=INTITULES!$E$4,E16=INTITULES!$D$6),INTITULES!$F$6,IF(AND(F16=INTITULES!$E$5,E16=INTITULES!$D$3),INTITULES!$F$3,IF(AND(F16=INTITULES!$E$5,E16=INTITULES!$D$4),INTITULES!$F$4,IF(AND(F16=INTITULES!$E$5,E16=INTITULES!$D$5),INTITULES!$F$5,IF(AND(F16=INTITULES!$E$5,E16=INTITULES!$D$6),INTITULES!$F$6,IF(AND(F16=INTITULES!$E$6,E16=INTITULES!$D$3),INTITULES!$F$4,IF(AND(F16=INTITULES!$E$6,E16=INTITULES!$D$4),INTITULES!$F$4,IF(AND(F16=INTITULES!$E$6,E16=INTITULES!$D$5),INTITULES!$F$5,IF(AND(F16=INTITULES!$E$6,E16=INTITULES!$D$6),INTITULES!$F$6,IF(AND(F16=INTITULES!$E$7,E16=INTITULES!$D$3),INTITULES!$F$5,IF(AND(F16=INTITULES!$E$7,E16=INTITULES!$D$4),INTITULES!$F$5,IF(AND(F16=INTITULES!$E$7,E16=INTITULES!$D$5),INTITULES!$F$6,IF(AND(F16=INTITULES!$E$7,E16=INTITULES!$D$6),INTITULES!$F$6,""))))))))))))))))))))</f>
        <v/>
      </c>
      <c r="H16" s="411">
        <f>IF(AND(C16=INTITULES!$B$3,G16=INTITULES!$F$3),MATRICE_SUBV!$B$4,IF(AND(C16=INTITULES!$B$3,G16=INTITULES!$F$4),MATRICE_SUBV!$B$5,IF(AND(C16=INTITULES!$B$3,G16=INTITULES!$F$5),MATRICE_SUBV!$B$6,IF(AND(C16=INTITULES!$B$3,G16=INTITULES!$F$6),MATRICE_SUBV!$B$7,IF(AND(C16=INTITULES!$B$4,G16=INTITULES!$F$3),MATRICE_SUBV!$C$4,IF(AND(C16=INTITULES!$B$4,G16=INTITULES!$F$4),MATRICE_SUBV!$C$5,IF(AND(C16=INTITULES!$B$4,G16=INTITULES!$F$5),MATRICE_SUBV!$C$6,IF(AND(C16=INTITULES!$B$4,G16=INTITULES!$F$6),MATRICE_SUBV!$C$7,IF(AND(C16=INTITULES!$B$5,G16=INTITULES!$F$3),MATRICE_SUBV!$D$4,IF(AND(C16=INTITULES!$B$5,G16=INTITULES!$F$4),MATRICE_SUBV!$D$5,IF(AND(C16=INTITULES!$B$5,G16=INTITULES!$F$5),MATRICE_SUBV!$D$6,IF(AND(C16=INTITULES!$B$5,G16=INTITULES!$F$6),MATRICE_SUBV!$D$7,IF(AND(C16=INTITULES!$B$6,G16=INTITULES!$F$3),MATRICE_SUBV!$E$4,IF(AND(C16=INTITULES!$B$6,G16=INTITULES!$F$4),MATRICE_SUBV!$E$5,IF(AND(C16=INTITULES!$B$6,G16=INTITULES!$F$5),MATRICE_SUBV!$E$6,IF(AND(C16=INTITULES!$B$6,G16=INTITULES!$F$6),MATRICE_SUBV!$E$7,IF(AND(C16=INTITULES!$B$7,G16=INTITULES!$F$3),MATRICE_SUBV!$F$4,IF(AND(C16=INTITULES!$B$7,G16=INTITULES!$F$4),MATRICE_SUBV!$F$5,IF(AND(C16=INTITULES!$B$7,G16=INTITULES!$F$5),MATRICE_SUBV!$F$6,IF(AND(C16=INTITULES!$B$7,G16=INTITULES!$F$6),MATRICE_SUBV!$F$7,0))))))))))))))))))))</f>
        <v>0</v>
      </c>
      <c r="I16" s="411">
        <f t="shared" si="0"/>
        <v>0</v>
      </c>
      <c r="J16" s="412"/>
      <c r="K16" s="413">
        <f t="shared" si="1"/>
        <v>0</v>
      </c>
      <c r="L16" s="414">
        <f t="shared" si="2"/>
        <v>0</v>
      </c>
      <c r="M16" s="414">
        <f t="shared" si="3"/>
        <v>0</v>
      </c>
    </row>
    <row r="17" spans="1:13" ht="15" x14ac:dyDescent="0.2">
      <c r="A17" s="407">
        <v>12</v>
      </c>
      <c r="B17" s="408"/>
      <c r="C17" s="409"/>
      <c r="D17" s="409"/>
      <c r="E17" s="410"/>
      <c r="F17" s="410"/>
      <c r="G17" s="409" t="str">
        <f>IF(AND(F17=INTITULES!$E$3,E17=INTITULES!$D$3),INTITULES!$F$3,IF(AND(F17=INTITULES!$E$3,E17=INTITULES!$D$4),INTITULES!$F$3,IF(AND(F17=INTITULES!$E$3,E17=INTITULES!$D$5),INTITULES!$F$4,IF(AND(F17=INTITULES!$E$3,E17=INTITULES!$D$6),INTITULES!$F$5,IF(AND(F17=INTITULES!$E$4,E17=INTITULES!$D$3),INTITULES!$F$3,IF(AND(F17=INTITULES!$E$4,E17=INTITULES!$D$4),INTITULES!$F$4,IF(AND(F17=INTITULES!$E$4,E17=INTITULES!$D$5),INTITULES!$F$5,IF(AND(F17=INTITULES!$E$4,E17=INTITULES!$D$6),INTITULES!$F$6,IF(AND(F17=INTITULES!$E$5,E17=INTITULES!$D$3),INTITULES!$F$3,IF(AND(F17=INTITULES!$E$5,E17=INTITULES!$D$4),INTITULES!$F$4,IF(AND(F17=INTITULES!$E$5,E17=INTITULES!$D$5),INTITULES!$F$5,IF(AND(F17=INTITULES!$E$5,E17=INTITULES!$D$6),INTITULES!$F$6,IF(AND(F17=INTITULES!$E$6,E17=INTITULES!$D$3),INTITULES!$F$4,IF(AND(F17=INTITULES!$E$6,E17=INTITULES!$D$4),INTITULES!$F$4,IF(AND(F17=INTITULES!$E$6,E17=INTITULES!$D$5),INTITULES!$F$5,IF(AND(F17=INTITULES!$E$6,E17=INTITULES!$D$6),INTITULES!$F$6,IF(AND(F17=INTITULES!$E$7,E17=INTITULES!$D$3),INTITULES!$F$5,IF(AND(F17=INTITULES!$E$7,E17=INTITULES!$D$4),INTITULES!$F$5,IF(AND(F17=INTITULES!$E$7,E17=INTITULES!$D$5),INTITULES!$F$6,IF(AND(F17=INTITULES!$E$7,E17=INTITULES!$D$6),INTITULES!$F$6,""))))))))))))))))))))</f>
        <v/>
      </c>
      <c r="H17" s="411">
        <f>IF(AND(C17=INTITULES!$B$3,G17=INTITULES!$F$3),MATRICE_SUBV!$B$4,IF(AND(C17=INTITULES!$B$3,G17=INTITULES!$F$4),MATRICE_SUBV!$B$5,IF(AND(C17=INTITULES!$B$3,G17=INTITULES!$F$5),MATRICE_SUBV!$B$6,IF(AND(C17=INTITULES!$B$3,G17=INTITULES!$F$6),MATRICE_SUBV!$B$7,IF(AND(C17=INTITULES!$B$4,G17=INTITULES!$F$3),MATRICE_SUBV!$C$4,IF(AND(C17=INTITULES!$B$4,G17=INTITULES!$F$4),MATRICE_SUBV!$C$5,IF(AND(C17=INTITULES!$B$4,G17=INTITULES!$F$5),MATRICE_SUBV!$C$6,IF(AND(C17=INTITULES!$B$4,G17=INTITULES!$F$6),MATRICE_SUBV!$C$7,IF(AND(C17=INTITULES!$B$5,G17=INTITULES!$F$3),MATRICE_SUBV!$D$4,IF(AND(C17=INTITULES!$B$5,G17=INTITULES!$F$4),MATRICE_SUBV!$D$5,IF(AND(C17=INTITULES!$B$5,G17=INTITULES!$F$5),MATRICE_SUBV!$D$6,IF(AND(C17=INTITULES!$B$5,G17=INTITULES!$F$6),MATRICE_SUBV!$D$7,IF(AND(C17=INTITULES!$B$6,G17=INTITULES!$F$3),MATRICE_SUBV!$E$4,IF(AND(C17=INTITULES!$B$6,G17=INTITULES!$F$4),MATRICE_SUBV!$E$5,IF(AND(C17=INTITULES!$B$6,G17=INTITULES!$F$5),MATRICE_SUBV!$E$6,IF(AND(C17=INTITULES!$B$6,G17=INTITULES!$F$6),MATRICE_SUBV!$E$7,IF(AND(C17=INTITULES!$B$7,G17=INTITULES!$F$3),MATRICE_SUBV!$F$4,IF(AND(C17=INTITULES!$B$7,G17=INTITULES!$F$4),MATRICE_SUBV!$F$5,IF(AND(C17=INTITULES!$B$7,G17=INTITULES!$F$5),MATRICE_SUBV!$F$6,IF(AND(C17=INTITULES!$B$7,G17=INTITULES!$F$6),MATRICE_SUBV!$F$7,0))))))))))))))))))))</f>
        <v>0</v>
      </c>
      <c r="I17" s="411">
        <f t="shared" si="0"/>
        <v>0</v>
      </c>
      <c r="J17" s="412"/>
      <c r="K17" s="413">
        <f t="shared" si="1"/>
        <v>0</v>
      </c>
      <c r="L17" s="414">
        <f t="shared" si="2"/>
        <v>0</v>
      </c>
      <c r="M17" s="414">
        <f t="shared" si="3"/>
        <v>0</v>
      </c>
    </row>
    <row r="18" spans="1:13" ht="15" x14ac:dyDescent="0.2">
      <c r="A18" s="407">
        <v>13</v>
      </c>
      <c r="B18" s="408"/>
      <c r="C18" s="409"/>
      <c r="D18" s="409"/>
      <c r="E18" s="410"/>
      <c r="F18" s="410"/>
      <c r="G18" s="409" t="str">
        <f>IF(AND(F18=INTITULES!$E$3,E18=INTITULES!$D$3),INTITULES!$F$3,IF(AND(F18=INTITULES!$E$3,E18=INTITULES!$D$4),INTITULES!$F$3,IF(AND(F18=INTITULES!$E$3,E18=INTITULES!$D$5),INTITULES!$F$4,IF(AND(F18=INTITULES!$E$3,E18=INTITULES!$D$6),INTITULES!$F$5,IF(AND(F18=INTITULES!$E$4,E18=INTITULES!$D$3),INTITULES!$F$3,IF(AND(F18=INTITULES!$E$4,E18=INTITULES!$D$4),INTITULES!$F$4,IF(AND(F18=INTITULES!$E$4,E18=INTITULES!$D$5),INTITULES!$F$5,IF(AND(F18=INTITULES!$E$4,E18=INTITULES!$D$6),INTITULES!$F$6,IF(AND(F18=INTITULES!$E$5,E18=INTITULES!$D$3),INTITULES!$F$3,IF(AND(F18=INTITULES!$E$5,E18=INTITULES!$D$4),INTITULES!$F$4,IF(AND(F18=INTITULES!$E$5,E18=INTITULES!$D$5),INTITULES!$F$5,IF(AND(F18=INTITULES!$E$5,E18=INTITULES!$D$6),INTITULES!$F$6,IF(AND(F18=INTITULES!$E$6,E18=INTITULES!$D$3),INTITULES!$F$4,IF(AND(F18=INTITULES!$E$6,E18=INTITULES!$D$4),INTITULES!$F$4,IF(AND(F18=INTITULES!$E$6,E18=INTITULES!$D$5),INTITULES!$F$5,IF(AND(F18=INTITULES!$E$6,E18=INTITULES!$D$6),INTITULES!$F$6,IF(AND(F18=INTITULES!$E$7,E18=INTITULES!$D$3),INTITULES!$F$5,IF(AND(F18=INTITULES!$E$7,E18=INTITULES!$D$4),INTITULES!$F$5,IF(AND(F18=INTITULES!$E$7,E18=INTITULES!$D$5),INTITULES!$F$6,IF(AND(F18=INTITULES!$E$7,E18=INTITULES!$D$6),INTITULES!$F$6,""))))))))))))))))))))</f>
        <v/>
      </c>
      <c r="H18" s="411">
        <f>IF(AND(C18=INTITULES!$B$3,G18=INTITULES!$F$3),MATRICE_SUBV!$B$4,IF(AND(C18=INTITULES!$B$3,G18=INTITULES!$F$4),MATRICE_SUBV!$B$5,IF(AND(C18=INTITULES!$B$3,G18=INTITULES!$F$5),MATRICE_SUBV!$B$6,IF(AND(C18=INTITULES!$B$3,G18=INTITULES!$F$6),MATRICE_SUBV!$B$7,IF(AND(C18=INTITULES!$B$4,G18=INTITULES!$F$3),MATRICE_SUBV!$C$4,IF(AND(C18=INTITULES!$B$4,G18=INTITULES!$F$4),MATRICE_SUBV!$C$5,IF(AND(C18=INTITULES!$B$4,G18=INTITULES!$F$5),MATRICE_SUBV!$C$6,IF(AND(C18=INTITULES!$B$4,G18=INTITULES!$F$6),MATRICE_SUBV!$C$7,IF(AND(C18=INTITULES!$B$5,G18=INTITULES!$F$3),MATRICE_SUBV!$D$4,IF(AND(C18=INTITULES!$B$5,G18=INTITULES!$F$4),MATRICE_SUBV!$D$5,IF(AND(C18=INTITULES!$B$5,G18=INTITULES!$F$5),MATRICE_SUBV!$D$6,IF(AND(C18=INTITULES!$B$5,G18=INTITULES!$F$6),MATRICE_SUBV!$D$7,IF(AND(C18=INTITULES!$B$6,G18=INTITULES!$F$3),MATRICE_SUBV!$E$4,IF(AND(C18=INTITULES!$B$6,G18=INTITULES!$F$4),MATRICE_SUBV!$E$5,IF(AND(C18=INTITULES!$B$6,G18=INTITULES!$F$5),MATRICE_SUBV!$E$6,IF(AND(C18=INTITULES!$B$6,G18=INTITULES!$F$6),MATRICE_SUBV!$E$7,IF(AND(C18=INTITULES!$B$7,G18=INTITULES!$F$3),MATRICE_SUBV!$F$4,IF(AND(C18=INTITULES!$B$7,G18=INTITULES!$F$4),MATRICE_SUBV!$F$5,IF(AND(C18=INTITULES!$B$7,G18=INTITULES!$F$5),MATRICE_SUBV!$F$6,IF(AND(C18=INTITULES!$B$7,G18=INTITULES!$F$6),MATRICE_SUBV!$F$7,0))))))))))))))))))))</f>
        <v>0</v>
      </c>
      <c r="I18" s="411">
        <f t="shared" si="0"/>
        <v>0</v>
      </c>
      <c r="J18" s="412"/>
      <c r="K18" s="413">
        <f t="shared" si="1"/>
        <v>0</v>
      </c>
      <c r="L18" s="414">
        <f t="shared" si="2"/>
        <v>0</v>
      </c>
      <c r="M18" s="414">
        <f t="shared" si="3"/>
        <v>0</v>
      </c>
    </row>
    <row r="19" spans="1:13" ht="15" x14ac:dyDescent="0.2">
      <c r="A19" s="407">
        <v>14</v>
      </c>
      <c r="B19" s="408"/>
      <c r="C19" s="409"/>
      <c r="D19" s="409"/>
      <c r="E19" s="410"/>
      <c r="F19" s="410"/>
      <c r="G19" s="409" t="str">
        <f>IF(AND(F19=INTITULES!$E$3,E19=INTITULES!$D$3),INTITULES!$F$3,IF(AND(F19=INTITULES!$E$3,E19=INTITULES!$D$4),INTITULES!$F$3,IF(AND(F19=INTITULES!$E$3,E19=INTITULES!$D$5),INTITULES!$F$4,IF(AND(F19=INTITULES!$E$3,E19=INTITULES!$D$6),INTITULES!$F$5,IF(AND(F19=INTITULES!$E$4,E19=INTITULES!$D$3),INTITULES!$F$3,IF(AND(F19=INTITULES!$E$4,E19=INTITULES!$D$4),INTITULES!$F$4,IF(AND(F19=INTITULES!$E$4,E19=INTITULES!$D$5),INTITULES!$F$5,IF(AND(F19=INTITULES!$E$4,E19=INTITULES!$D$6),INTITULES!$F$6,IF(AND(F19=INTITULES!$E$5,E19=INTITULES!$D$3),INTITULES!$F$3,IF(AND(F19=INTITULES!$E$5,E19=INTITULES!$D$4),INTITULES!$F$4,IF(AND(F19=INTITULES!$E$5,E19=INTITULES!$D$5),INTITULES!$F$5,IF(AND(F19=INTITULES!$E$5,E19=INTITULES!$D$6),INTITULES!$F$6,IF(AND(F19=INTITULES!$E$6,E19=INTITULES!$D$3),INTITULES!$F$4,IF(AND(F19=INTITULES!$E$6,E19=INTITULES!$D$4),INTITULES!$F$4,IF(AND(F19=INTITULES!$E$6,E19=INTITULES!$D$5),INTITULES!$F$5,IF(AND(F19=INTITULES!$E$6,E19=INTITULES!$D$6),INTITULES!$F$6,IF(AND(F19=INTITULES!$E$7,E19=INTITULES!$D$3),INTITULES!$F$5,IF(AND(F19=INTITULES!$E$7,E19=INTITULES!$D$4),INTITULES!$F$5,IF(AND(F19=INTITULES!$E$7,E19=INTITULES!$D$5),INTITULES!$F$6,IF(AND(F19=INTITULES!$E$7,E19=INTITULES!$D$6),INTITULES!$F$6,""))))))))))))))))))))</f>
        <v/>
      </c>
      <c r="H19" s="411">
        <f>IF(AND(C19=INTITULES!$B$3,G19=INTITULES!$F$3),MATRICE_SUBV!$B$4,IF(AND(C19=INTITULES!$B$3,G19=INTITULES!$F$4),MATRICE_SUBV!$B$5,IF(AND(C19=INTITULES!$B$3,G19=INTITULES!$F$5),MATRICE_SUBV!$B$6,IF(AND(C19=INTITULES!$B$3,G19=INTITULES!$F$6),MATRICE_SUBV!$B$7,IF(AND(C19=INTITULES!$B$4,G19=INTITULES!$F$3),MATRICE_SUBV!$C$4,IF(AND(C19=INTITULES!$B$4,G19=INTITULES!$F$4),MATRICE_SUBV!$C$5,IF(AND(C19=INTITULES!$B$4,G19=INTITULES!$F$5),MATRICE_SUBV!$C$6,IF(AND(C19=INTITULES!$B$4,G19=INTITULES!$F$6),MATRICE_SUBV!$C$7,IF(AND(C19=INTITULES!$B$5,G19=INTITULES!$F$3),MATRICE_SUBV!$D$4,IF(AND(C19=INTITULES!$B$5,G19=INTITULES!$F$4),MATRICE_SUBV!$D$5,IF(AND(C19=INTITULES!$B$5,G19=INTITULES!$F$5),MATRICE_SUBV!$D$6,IF(AND(C19=INTITULES!$B$5,G19=INTITULES!$F$6),MATRICE_SUBV!$D$7,IF(AND(C19=INTITULES!$B$6,G19=INTITULES!$F$3),MATRICE_SUBV!$E$4,IF(AND(C19=INTITULES!$B$6,G19=INTITULES!$F$4),MATRICE_SUBV!$E$5,IF(AND(C19=INTITULES!$B$6,G19=INTITULES!$F$5),MATRICE_SUBV!$E$6,IF(AND(C19=INTITULES!$B$6,G19=INTITULES!$F$6),MATRICE_SUBV!$E$7,IF(AND(C19=INTITULES!$B$7,G19=INTITULES!$F$3),MATRICE_SUBV!$F$4,IF(AND(C19=INTITULES!$B$7,G19=INTITULES!$F$4),MATRICE_SUBV!$F$5,IF(AND(C19=INTITULES!$B$7,G19=INTITULES!$F$5),MATRICE_SUBV!$F$6,IF(AND(C19=INTITULES!$B$7,G19=INTITULES!$F$6),MATRICE_SUBV!$F$7,0))))))))))))))))))))</f>
        <v>0</v>
      </c>
      <c r="I19" s="411">
        <f t="shared" si="0"/>
        <v>0</v>
      </c>
      <c r="J19" s="412"/>
      <c r="K19" s="413">
        <f t="shared" si="1"/>
        <v>0</v>
      </c>
      <c r="L19" s="414">
        <f t="shared" si="2"/>
        <v>0</v>
      </c>
      <c r="M19" s="414">
        <f t="shared" si="3"/>
        <v>0</v>
      </c>
    </row>
    <row r="20" spans="1:13" ht="15" x14ac:dyDescent="0.2">
      <c r="A20" s="407">
        <v>15</v>
      </c>
      <c r="B20" s="408"/>
      <c r="C20" s="409"/>
      <c r="D20" s="409"/>
      <c r="E20" s="410"/>
      <c r="F20" s="410"/>
      <c r="G20" s="409" t="str">
        <f>IF(AND(F20=INTITULES!$E$3,E20=INTITULES!$D$3),INTITULES!$F$3,IF(AND(F20=INTITULES!$E$3,E20=INTITULES!$D$4),INTITULES!$F$3,IF(AND(F20=INTITULES!$E$3,E20=INTITULES!$D$5),INTITULES!$F$4,IF(AND(F20=INTITULES!$E$3,E20=INTITULES!$D$6),INTITULES!$F$5,IF(AND(F20=INTITULES!$E$4,E20=INTITULES!$D$3),INTITULES!$F$3,IF(AND(F20=INTITULES!$E$4,E20=INTITULES!$D$4),INTITULES!$F$4,IF(AND(F20=INTITULES!$E$4,E20=INTITULES!$D$5),INTITULES!$F$5,IF(AND(F20=INTITULES!$E$4,E20=INTITULES!$D$6),INTITULES!$F$6,IF(AND(F20=INTITULES!$E$5,E20=INTITULES!$D$3),INTITULES!$F$3,IF(AND(F20=INTITULES!$E$5,E20=INTITULES!$D$4),INTITULES!$F$4,IF(AND(F20=INTITULES!$E$5,E20=INTITULES!$D$5),INTITULES!$F$5,IF(AND(F20=INTITULES!$E$5,E20=INTITULES!$D$6),INTITULES!$F$6,IF(AND(F20=INTITULES!$E$6,E20=INTITULES!$D$3),INTITULES!$F$4,IF(AND(F20=INTITULES!$E$6,E20=INTITULES!$D$4),INTITULES!$F$4,IF(AND(F20=INTITULES!$E$6,E20=INTITULES!$D$5),INTITULES!$F$5,IF(AND(F20=INTITULES!$E$6,E20=INTITULES!$D$6),INTITULES!$F$6,IF(AND(F20=INTITULES!$E$7,E20=INTITULES!$D$3),INTITULES!$F$5,IF(AND(F20=INTITULES!$E$7,E20=INTITULES!$D$4),INTITULES!$F$5,IF(AND(F20=INTITULES!$E$7,E20=INTITULES!$D$5),INTITULES!$F$6,IF(AND(F20=INTITULES!$E$7,E20=INTITULES!$D$6),INTITULES!$F$6,""))))))))))))))))))))</f>
        <v/>
      </c>
      <c r="H20" s="411">
        <f>IF(AND(C20=INTITULES!$B$3,G20=INTITULES!$F$3),MATRICE_SUBV!$B$4,IF(AND(C20=INTITULES!$B$3,G20=INTITULES!$F$4),MATRICE_SUBV!$B$5,IF(AND(C20=INTITULES!$B$3,G20=INTITULES!$F$5),MATRICE_SUBV!$B$6,IF(AND(C20=INTITULES!$B$3,G20=INTITULES!$F$6),MATRICE_SUBV!$B$7,IF(AND(C20=INTITULES!$B$4,G20=INTITULES!$F$3),MATRICE_SUBV!$C$4,IF(AND(C20=INTITULES!$B$4,G20=INTITULES!$F$4),MATRICE_SUBV!$C$5,IF(AND(C20=INTITULES!$B$4,G20=INTITULES!$F$5),MATRICE_SUBV!$C$6,IF(AND(C20=INTITULES!$B$4,G20=INTITULES!$F$6),MATRICE_SUBV!$C$7,IF(AND(C20=INTITULES!$B$5,G20=INTITULES!$F$3),MATRICE_SUBV!$D$4,IF(AND(C20=INTITULES!$B$5,G20=INTITULES!$F$4),MATRICE_SUBV!$D$5,IF(AND(C20=INTITULES!$B$5,G20=INTITULES!$F$5),MATRICE_SUBV!$D$6,IF(AND(C20=INTITULES!$B$5,G20=INTITULES!$F$6),MATRICE_SUBV!$D$7,IF(AND(C20=INTITULES!$B$6,G20=INTITULES!$F$3),MATRICE_SUBV!$E$4,IF(AND(C20=INTITULES!$B$6,G20=INTITULES!$F$4),MATRICE_SUBV!$E$5,IF(AND(C20=INTITULES!$B$6,G20=INTITULES!$F$5),MATRICE_SUBV!$E$6,IF(AND(C20=INTITULES!$B$6,G20=INTITULES!$F$6),MATRICE_SUBV!$E$7,IF(AND(C20=INTITULES!$B$7,G20=INTITULES!$F$3),MATRICE_SUBV!$F$4,IF(AND(C20=INTITULES!$B$7,G20=INTITULES!$F$4),MATRICE_SUBV!$F$5,IF(AND(C20=INTITULES!$B$7,G20=INTITULES!$F$5),MATRICE_SUBV!$F$6,IF(AND(C20=INTITULES!$B$7,G20=INTITULES!$F$6),MATRICE_SUBV!$F$7,0))))))))))))))))))))</f>
        <v>0</v>
      </c>
      <c r="I20" s="411">
        <f t="shared" si="0"/>
        <v>0</v>
      </c>
      <c r="J20" s="412"/>
      <c r="K20" s="413">
        <f t="shared" si="1"/>
        <v>0</v>
      </c>
      <c r="L20" s="414">
        <f t="shared" si="2"/>
        <v>0</v>
      </c>
      <c r="M20" s="414">
        <f t="shared" si="3"/>
        <v>0</v>
      </c>
    </row>
    <row r="21" spans="1:13" ht="15" x14ac:dyDescent="0.2">
      <c r="A21" s="407">
        <v>16</v>
      </c>
      <c r="B21" s="408"/>
      <c r="C21" s="409"/>
      <c r="D21" s="409"/>
      <c r="E21" s="410"/>
      <c r="F21" s="410"/>
      <c r="G21" s="409" t="str">
        <f>IF(AND(F21=INTITULES!$E$3,E21=INTITULES!$D$3),INTITULES!$F$3,IF(AND(F21=INTITULES!$E$3,E21=INTITULES!$D$4),INTITULES!$F$3,IF(AND(F21=INTITULES!$E$3,E21=INTITULES!$D$5),INTITULES!$F$4,IF(AND(F21=INTITULES!$E$3,E21=INTITULES!$D$6),INTITULES!$F$5,IF(AND(F21=INTITULES!$E$4,E21=INTITULES!$D$3),INTITULES!$F$3,IF(AND(F21=INTITULES!$E$4,E21=INTITULES!$D$4),INTITULES!$F$4,IF(AND(F21=INTITULES!$E$4,E21=INTITULES!$D$5),INTITULES!$F$5,IF(AND(F21=INTITULES!$E$4,E21=INTITULES!$D$6),INTITULES!$F$6,IF(AND(F21=INTITULES!$E$5,E21=INTITULES!$D$3),INTITULES!$F$3,IF(AND(F21=INTITULES!$E$5,E21=INTITULES!$D$4),INTITULES!$F$4,IF(AND(F21=INTITULES!$E$5,E21=INTITULES!$D$5),INTITULES!$F$5,IF(AND(F21=INTITULES!$E$5,E21=INTITULES!$D$6),INTITULES!$F$6,IF(AND(F21=INTITULES!$E$6,E21=INTITULES!$D$3),INTITULES!$F$4,IF(AND(F21=INTITULES!$E$6,E21=INTITULES!$D$4),INTITULES!$F$4,IF(AND(F21=INTITULES!$E$6,E21=INTITULES!$D$5),INTITULES!$F$5,IF(AND(F21=INTITULES!$E$6,E21=INTITULES!$D$6),INTITULES!$F$6,IF(AND(F21=INTITULES!$E$7,E21=INTITULES!$D$3),INTITULES!$F$5,IF(AND(F21=INTITULES!$E$7,E21=INTITULES!$D$4),INTITULES!$F$5,IF(AND(F21=INTITULES!$E$7,E21=INTITULES!$D$5),INTITULES!$F$6,IF(AND(F21=INTITULES!$E$7,E21=INTITULES!$D$6),INTITULES!$F$6,""))))))))))))))))))))</f>
        <v/>
      </c>
      <c r="H21" s="411">
        <f>IF(AND(C21=INTITULES!$B$3,G21=INTITULES!$F$3),MATRICE_SUBV!$B$4,IF(AND(C21=INTITULES!$B$3,G21=INTITULES!$F$4),MATRICE_SUBV!$B$5,IF(AND(C21=INTITULES!$B$3,G21=INTITULES!$F$5),MATRICE_SUBV!$B$6,IF(AND(C21=INTITULES!$B$3,G21=INTITULES!$F$6),MATRICE_SUBV!$B$7,IF(AND(C21=INTITULES!$B$4,G21=INTITULES!$F$3),MATRICE_SUBV!$C$4,IF(AND(C21=INTITULES!$B$4,G21=INTITULES!$F$4),MATRICE_SUBV!$C$5,IF(AND(C21=INTITULES!$B$4,G21=INTITULES!$F$5),MATRICE_SUBV!$C$6,IF(AND(C21=INTITULES!$B$4,G21=INTITULES!$F$6),MATRICE_SUBV!$C$7,IF(AND(C21=INTITULES!$B$5,G21=INTITULES!$F$3),MATRICE_SUBV!$D$4,IF(AND(C21=INTITULES!$B$5,G21=INTITULES!$F$4),MATRICE_SUBV!$D$5,IF(AND(C21=INTITULES!$B$5,G21=INTITULES!$F$5),MATRICE_SUBV!$D$6,IF(AND(C21=INTITULES!$B$5,G21=INTITULES!$F$6),MATRICE_SUBV!$D$7,IF(AND(C21=INTITULES!$B$6,G21=INTITULES!$F$3),MATRICE_SUBV!$E$4,IF(AND(C21=INTITULES!$B$6,G21=INTITULES!$F$4),MATRICE_SUBV!$E$5,IF(AND(C21=INTITULES!$B$6,G21=INTITULES!$F$5),MATRICE_SUBV!$E$6,IF(AND(C21=INTITULES!$B$6,G21=INTITULES!$F$6),MATRICE_SUBV!$E$7,IF(AND(C21=INTITULES!$B$7,G21=INTITULES!$F$3),MATRICE_SUBV!$F$4,IF(AND(C21=INTITULES!$B$7,G21=INTITULES!$F$4),MATRICE_SUBV!$F$5,IF(AND(C21=INTITULES!$B$7,G21=INTITULES!$F$5),MATRICE_SUBV!$F$6,IF(AND(C21=INTITULES!$B$7,G21=INTITULES!$F$6),MATRICE_SUBV!$F$7,0))))))))))))))))))))</f>
        <v>0</v>
      </c>
      <c r="I21" s="411">
        <f t="shared" si="0"/>
        <v>0</v>
      </c>
      <c r="J21" s="412"/>
      <c r="K21" s="413">
        <f t="shared" si="1"/>
        <v>0</v>
      </c>
      <c r="L21" s="414">
        <f t="shared" si="2"/>
        <v>0</v>
      </c>
      <c r="M21" s="414">
        <f t="shared" si="3"/>
        <v>0</v>
      </c>
    </row>
    <row r="22" spans="1:13" ht="15" x14ac:dyDescent="0.2">
      <c r="A22" s="407">
        <v>17</v>
      </c>
      <c r="B22" s="408"/>
      <c r="C22" s="409"/>
      <c r="D22" s="409"/>
      <c r="E22" s="410"/>
      <c r="F22" s="410"/>
      <c r="G22" s="409" t="str">
        <f>IF(AND(F22=INTITULES!$E$3,E22=INTITULES!$D$3),INTITULES!$F$3,IF(AND(F22=INTITULES!$E$3,E22=INTITULES!$D$4),INTITULES!$F$3,IF(AND(F22=INTITULES!$E$3,E22=INTITULES!$D$5),INTITULES!$F$4,IF(AND(F22=INTITULES!$E$3,E22=INTITULES!$D$6),INTITULES!$F$5,IF(AND(F22=INTITULES!$E$4,E22=INTITULES!$D$3),INTITULES!$F$3,IF(AND(F22=INTITULES!$E$4,E22=INTITULES!$D$4),INTITULES!$F$4,IF(AND(F22=INTITULES!$E$4,E22=INTITULES!$D$5),INTITULES!$F$5,IF(AND(F22=INTITULES!$E$4,E22=INTITULES!$D$6),INTITULES!$F$6,IF(AND(F22=INTITULES!$E$5,E22=INTITULES!$D$3),INTITULES!$F$3,IF(AND(F22=INTITULES!$E$5,E22=INTITULES!$D$4),INTITULES!$F$4,IF(AND(F22=INTITULES!$E$5,E22=INTITULES!$D$5),INTITULES!$F$5,IF(AND(F22=INTITULES!$E$5,E22=INTITULES!$D$6),INTITULES!$F$6,IF(AND(F22=INTITULES!$E$6,E22=INTITULES!$D$3),INTITULES!$F$4,IF(AND(F22=INTITULES!$E$6,E22=INTITULES!$D$4),INTITULES!$F$4,IF(AND(F22=INTITULES!$E$6,E22=INTITULES!$D$5),INTITULES!$F$5,IF(AND(F22=INTITULES!$E$6,E22=INTITULES!$D$6),INTITULES!$F$6,IF(AND(F22=INTITULES!$E$7,E22=INTITULES!$D$3),INTITULES!$F$5,IF(AND(F22=INTITULES!$E$7,E22=INTITULES!$D$4),INTITULES!$F$5,IF(AND(F22=INTITULES!$E$7,E22=INTITULES!$D$5),INTITULES!$F$6,IF(AND(F22=INTITULES!$E$7,E22=INTITULES!$D$6),INTITULES!$F$6,""))))))))))))))))))))</f>
        <v/>
      </c>
      <c r="H22" s="411">
        <f>IF(AND(C22=INTITULES!$B$3,G22=INTITULES!$F$3),MATRICE_SUBV!$B$4,IF(AND(C22=INTITULES!$B$3,G22=INTITULES!$F$4),MATRICE_SUBV!$B$5,IF(AND(C22=INTITULES!$B$3,G22=INTITULES!$F$5),MATRICE_SUBV!$B$6,IF(AND(C22=INTITULES!$B$3,G22=INTITULES!$F$6),MATRICE_SUBV!$B$7,IF(AND(C22=INTITULES!$B$4,G22=INTITULES!$F$3),MATRICE_SUBV!$C$4,IF(AND(C22=INTITULES!$B$4,G22=INTITULES!$F$4),MATRICE_SUBV!$C$5,IF(AND(C22=INTITULES!$B$4,G22=INTITULES!$F$5),MATRICE_SUBV!$C$6,IF(AND(C22=INTITULES!$B$4,G22=INTITULES!$F$6),MATRICE_SUBV!$C$7,IF(AND(C22=INTITULES!$B$5,G22=INTITULES!$F$3),MATRICE_SUBV!$D$4,IF(AND(C22=INTITULES!$B$5,G22=INTITULES!$F$4),MATRICE_SUBV!$D$5,IF(AND(C22=INTITULES!$B$5,G22=INTITULES!$F$5),MATRICE_SUBV!$D$6,IF(AND(C22=INTITULES!$B$5,G22=INTITULES!$F$6),MATRICE_SUBV!$D$7,IF(AND(C22=INTITULES!$B$6,G22=INTITULES!$F$3),MATRICE_SUBV!$E$4,IF(AND(C22=INTITULES!$B$6,G22=INTITULES!$F$4),MATRICE_SUBV!$E$5,IF(AND(C22=INTITULES!$B$6,G22=INTITULES!$F$5),MATRICE_SUBV!$E$6,IF(AND(C22=INTITULES!$B$6,G22=INTITULES!$F$6),MATRICE_SUBV!$E$7,IF(AND(C22=INTITULES!$B$7,G22=INTITULES!$F$3),MATRICE_SUBV!$F$4,IF(AND(C22=INTITULES!$B$7,G22=INTITULES!$F$4),MATRICE_SUBV!$F$5,IF(AND(C22=INTITULES!$B$7,G22=INTITULES!$F$5),MATRICE_SUBV!$F$6,IF(AND(C22=INTITULES!$B$7,G22=INTITULES!$F$6),MATRICE_SUBV!$F$7,0))))))))))))))))))))</f>
        <v>0</v>
      </c>
      <c r="I22" s="411">
        <f t="shared" si="0"/>
        <v>0</v>
      </c>
      <c r="J22" s="412"/>
      <c r="K22" s="413">
        <f t="shared" si="1"/>
        <v>0</v>
      </c>
      <c r="L22" s="414">
        <f t="shared" si="2"/>
        <v>0</v>
      </c>
      <c r="M22" s="414">
        <f t="shared" si="3"/>
        <v>0</v>
      </c>
    </row>
    <row r="23" spans="1:13" ht="15" x14ac:dyDescent="0.2">
      <c r="A23" s="407">
        <v>18</v>
      </c>
      <c r="B23" s="408"/>
      <c r="C23" s="409"/>
      <c r="D23" s="409"/>
      <c r="E23" s="410"/>
      <c r="F23" s="410"/>
      <c r="G23" s="409" t="str">
        <f>IF(AND(F23=INTITULES!$E$3,E23=INTITULES!$D$3),INTITULES!$F$3,IF(AND(F23=INTITULES!$E$3,E23=INTITULES!$D$4),INTITULES!$F$3,IF(AND(F23=INTITULES!$E$3,E23=INTITULES!$D$5),INTITULES!$F$4,IF(AND(F23=INTITULES!$E$3,E23=INTITULES!$D$6),INTITULES!$F$5,IF(AND(F23=INTITULES!$E$4,E23=INTITULES!$D$3),INTITULES!$F$3,IF(AND(F23=INTITULES!$E$4,E23=INTITULES!$D$4),INTITULES!$F$4,IF(AND(F23=INTITULES!$E$4,E23=INTITULES!$D$5),INTITULES!$F$5,IF(AND(F23=INTITULES!$E$4,E23=INTITULES!$D$6),INTITULES!$F$6,IF(AND(F23=INTITULES!$E$5,E23=INTITULES!$D$3),INTITULES!$F$3,IF(AND(F23=INTITULES!$E$5,E23=INTITULES!$D$4),INTITULES!$F$4,IF(AND(F23=INTITULES!$E$5,E23=INTITULES!$D$5),INTITULES!$F$5,IF(AND(F23=INTITULES!$E$5,E23=INTITULES!$D$6),INTITULES!$F$6,IF(AND(F23=INTITULES!$E$6,E23=INTITULES!$D$3),INTITULES!$F$4,IF(AND(F23=INTITULES!$E$6,E23=INTITULES!$D$4),INTITULES!$F$4,IF(AND(F23=INTITULES!$E$6,E23=INTITULES!$D$5),INTITULES!$F$5,IF(AND(F23=INTITULES!$E$6,E23=INTITULES!$D$6),INTITULES!$F$6,IF(AND(F23=INTITULES!$E$7,E23=INTITULES!$D$3),INTITULES!$F$5,IF(AND(F23=INTITULES!$E$7,E23=INTITULES!$D$4),INTITULES!$F$5,IF(AND(F23=INTITULES!$E$7,E23=INTITULES!$D$5),INTITULES!$F$6,IF(AND(F23=INTITULES!$E$7,E23=INTITULES!$D$6),INTITULES!$F$6,""))))))))))))))))))))</f>
        <v/>
      </c>
      <c r="H23" s="411">
        <f>IF(AND(C23=INTITULES!$B$3,G23=INTITULES!$F$3),MATRICE_SUBV!$B$4,IF(AND(C23=INTITULES!$B$3,G23=INTITULES!$F$4),MATRICE_SUBV!$B$5,IF(AND(C23=INTITULES!$B$3,G23=INTITULES!$F$5),MATRICE_SUBV!$B$6,IF(AND(C23=INTITULES!$B$3,G23=INTITULES!$F$6),MATRICE_SUBV!$B$7,IF(AND(C23=INTITULES!$B$4,G23=INTITULES!$F$3),MATRICE_SUBV!$C$4,IF(AND(C23=INTITULES!$B$4,G23=INTITULES!$F$4),MATRICE_SUBV!$C$5,IF(AND(C23=INTITULES!$B$4,G23=INTITULES!$F$5),MATRICE_SUBV!$C$6,IF(AND(C23=INTITULES!$B$4,G23=INTITULES!$F$6),MATRICE_SUBV!$C$7,IF(AND(C23=INTITULES!$B$5,G23=INTITULES!$F$3),MATRICE_SUBV!$D$4,IF(AND(C23=INTITULES!$B$5,G23=INTITULES!$F$4),MATRICE_SUBV!$D$5,IF(AND(C23=INTITULES!$B$5,G23=INTITULES!$F$5),MATRICE_SUBV!$D$6,IF(AND(C23=INTITULES!$B$5,G23=INTITULES!$F$6),MATRICE_SUBV!$D$7,IF(AND(C23=INTITULES!$B$6,G23=INTITULES!$F$3),MATRICE_SUBV!$E$4,IF(AND(C23=INTITULES!$B$6,G23=INTITULES!$F$4),MATRICE_SUBV!$E$5,IF(AND(C23=INTITULES!$B$6,G23=INTITULES!$F$5),MATRICE_SUBV!$E$6,IF(AND(C23=INTITULES!$B$6,G23=INTITULES!$F$6),MATRICE_SUBV!$E$7,IF(AND(C23=INTITULES!$B$7,G23=INTITULES!$F$3),MATRICE_SUBV!$F$4,IF(AND(C23=INTITULES!$B$7,G23=INTITULES!$F$4),MATRICE_SUBV!$F$5,IF(AND(C23=INTITULES!$B$7,G23=INTITULES!$F$5),MATRICE_SUBV!$F$6,IF(AND(C23=INTITULES!$B$7,G23=INTITULES!$F$6),MATRICE_SUBV!$F$7,0))))))))))))))))))))</f>
        <v>0</v>
      </c>
      <c r="I23" s="411">
        <f t="shared" si="0"/>
        <v>0</v>
      </c>
      <c r="J23" s="412"/>
      <c r="K23" s="413">
        <f t="shared" si="1"/>
        <v>0</v>
      </c>
      <c r="L23" s="414">
        <f t="shared" si="2"/>
        <v>0</v>
      </c>
      <c r="M23" s="414">
        <f t="shared" si="3"/>
        <v>0</v>
      </c>
    </row>
    <row r="24" spans="1:13" ht="15" x14ac:dyDescent="0.2">
      <c r="A24" s="407">
        <v>19</v>
      </c>
      <c r="B24" s="408"/>
      <c r="C24" s="409"/>
      <c r="D24" s="409"/>
      <c r="E24" s="410"/>
      <c r="F24" s="410"/>
      <c r="G24" s="409" t="str">
        <f>IF(AND(F24=INTITULES!$E$3,E24=INTITULES!$D$3),INTITULES!$F$3,IF(AND(F24=INTITULES!$E$3,E24=INTITULES!$D$4),INTITULES!$F$3,IF(AND(F24=INTITULES!$E$3,E24=INTITULES!$D$5),INTITULES!$F$4,IF(AND(F24=INTITULES!$E$3,E24=INTITULES!$D$6),INTITULES!$F$5,IF(AND(F24=INTITULES!$E$4,E24=INTITULES!$D$3),INTITULES!$F$3,IF(AND(F24=INTITULES!$E$4,E24=INTITULES!$D$4),INTITULES!$F$4,IF(AND(F24=INTITULES!$E$4,E24=INTITULES!$D$5),INTITULES!$F$5,IF(AND(F24=INTITULES!$E$4,E24=INTITULES!$D$6),INTITULES!$F$6,IF(AND(F24=INTITULES!$E$5,E24=INTITULES!$D$3),INTITULES!$F$3,IF(AND(F24=INTITULES!$E$5,E24=INTITULES!$D$4),INTITULES!$F$4,IF(AND(F24=INTITULES!$E$5,E24=INTITULES!$D$5),INTITULES!$F$5,IF(AND(F24=INTITULES!$E$5,E24=INTITULES!$D$6),INTITULES!$F$6,IF(AND(F24=INTITULES!$E$6,E24=INTITULES!$D$3),INTITULES!$F$4,IF(AND(F24=INTITULES!$E$6,E24=INTITULES!$D$4),INTITULES!$F$4,IF(AND(F24=INTITULES!$E$6,E24=INTITULES!$D$5),INTITULES!$F$5,IF(AND(F24=INTITULES!$E$6,E24=INTITULES!$D$6),INTITULES!$F$6,IF(AND(F24=INTITULES!$E$7,E24=INTITULES!$D$3),INTITULES!$F$5,IF(AND(F24=INTITULES!$E$7,E24=INTITULES!$D$4),INTITULES!$F$5,IF(AND(F24=INTITULES!$E$7,E24=INTITULES!$D$5),INTITULES!$F$6,IF(AND(F24=INTITULES!$E$7,E24=INTITULES!$D$6),INTITULES!$F$6,""))))))))))))))))))))</f>
        <v/>
      </c>
      <c r="H24" s="411">
        <f>IF(AND(C24=INTITULES!$B$3,G24=INTITULES!$F$3),MATRICE_SUBV!$B$4,IF(AND(C24=INTITULES!$B$3,G24=INTITULES!$F$4),MATRICE_SUBV!$B$5,IF(AND(C24=INTITULES!$B$3,G24=INTITULES!$F$5),MATRICE_SUBV!$B$6,IF(AND(C24=INTITULES!$B$3,G24=INTITULES!$F$6),MATRICE_SUBV!$B$7,IF(AND(C24=INTITULES!$B$4,G24=INTITULES!$F$3),MATRICE_SUBV!$C$4,IF(AND(C24=INTITULES!$B$4,G24=INTITULES!$F$4),MATRICE_SUBV!$C$5,IF(AND(C24=INTITULES!$B$4,G24=INTITULES!$F$5),MATRICE_SUBV!$C$6,IF(AND(C24=INTITULES!$B$4,G24=INTITULES!$F$6),MATRICE_SUBV!$C$7,IF(AND(C24=INTITULES!$B$5,G24=INTITULES!$F$3),MATRICE_SUBV!$D$4,IF(AND(C24=INTITULES!$B$5,G24=INTITULES!$F$4),MATRICE_SUBV!$D$5,IF(AND(C24=INTITULES!$B$5,G24=INTITULES!$F$5),MATRICE_SUBV!$D$6,IF(AND(C24=INTITULES!$B$5,G24=INTITULES!$F$6),MATRICE_SUBV!$D$7,IF(AND(C24=INTITULES!$B$6,G24=INTITULES!$F$3),MATRICE_SUBV!$E$4,IF(AND(C24=INTITULES!$B$6,G24=INTITULES!$F$4),MATRICE_SUBV!$E$5,IF(AND(C24=INTITULES!$B$6,G24=INTITULES!$F$5),MATRICE_SUBV!$E$6,IF(AND(C24=INTITULES!$B$6,G24=INTITULES!$F$6),MATRICE_SUBV!$E$7,IF(AND(C24=INTITULES!$B$7,G24=INTITULES!$F$3),MATRICE_SUBV!$F$4,IF(AND(C24=INTITULES!$B$7,G24=INTITULES!$F$4),MATRICE_SUBV!$F$5,IF(AND(C24=INTITULES!$B$7,G24=INTITULES!$F$5),MATRICE_SUBV!$F$6,IF(AND(C24=INTITULES!$B$7,G24=INTITULES!$F$6),MATRICE_SUBV!$F$7,0))))))))))))))))))))</f>
        <v>0</v>
      </c>
      <c r="I24" s="411">
        <f t="shared" si="0"/>
        <v>0</v>
      </c>
      <c r="J24" s="412"/>
      <c r="K24" s="413">
        <f t="shared" si="1"/>
        <v>0</v>
      </c>
      <c r="L24" s="414">
        <f t="shared" si="2"/>
        <v>0</v>
      </c>
      <c r="M24" s="414">
        <f t="shared" si="3"/>
        <v>0</v>
      </c>
    </row>
    <row r="25" spans="1:13" ht="15" x14ac:dyDescent="0.2">
      <c r="A25" s="407">
        <v>20</v>
      </c>
      <c r="B25" s="408"/>
      <c r="C25" s="409"/>
      <c r="D25" s="409"/>
      <c r="E25" s="410"/>
      <c r="F25" s="410"/>
      <c r="G25" s="409" t="str">
        <f>IF(AND(F25=INTITULES!$E$3,E25=INTITULES!$D$3),INTITULES!$F$3,IF(AND(F25=INTITULES!$E$3,E25=INTITULES!$D$4),INTITULES!$F$3,IF(AND(F25=INTITULES!$E$3,E25=INTITULES!$D$5),INTITULES!$F$4,IF(AND(F25=INTITULES!$E$3,E25=INTITULES!$D$6),INTITULES!$F$5,IF(AND(F25=INTITULES!$E$4,E25=INTITULES!$D$3),INTITULES!$F$3,IF(AND(F25=INTITULES!$E$4,E25=INTITULES!$D$4),INTITULES!$F$4,IF(AND(F25=INTITULES!$E$4,E25=INTITULES!$D$5),INTITULES!$F$5,IF(AND(F25=INTITULES!$E$4,E25=INTITULES!$D$6),INTITULES!$F$6,IF(AND(F25=INTITULES!$E$5,E25=INTITULES!$D$3),INTITULES!$F$3,IF(AND(F25=INTITULES!$E$5,E25=INTITULES!$D$4),INTITULES!$F$4,IF(AND(F25=INTITULES!$E$5,E25=INTITULES!$D$5),INTITULES!$F$5,IF(AND(F25=INTITULES!$E$5,E25=INTITULES!$D$6),INTITULES!$F$6,IF(AND(F25=INTITULES!$E$6,E25=INTITULES!$D$3),INTITULES!$F$4,IF(AND(F25=INTITULES!$E$6,E25=INTITULES!$D$4),INTITULES!$F$4,IF(AND(F25=INTITULES!$E$6,E25=INTITULES!$D$5),INTITULES!$F$5,IF(AND(F25=INTITULES!$E$6,E25=INTITULES!$D$6),INTITULES!$F$6,IF(AND(F25=INTITULES!$E$7,E25=INTITULES!$D$3),INTITULES!$F$5,IF(AND(F25=INTITULES!$E$7,E25=INTITULES!$D$4),INTITULES!$F$5,IF(AND(F25=INTITULES!$E$7,E25=INTITULES!$D$5),INTITULES!$F$6,IF(AND(F25=INTITULES!$E$7,E25=INTITULES!$D$6),INTITULES!$F$6,""))))))))))))))))))))</f>
        <v/>
      </c>
      <c r="H25" s="411">
        <f>IF(AND(C25=INTITULES!$B$3,G25=INTITULES!$F$3),MATRICE_SUBV!$B$4,IF(AND(C25=INTITULES!$B$3,G25=INTITULES!$F$4),MATRICE_SUBV!$B$5,IF(AND(C25=INTITULES!$B$3,G25=INTITULES!$F$5),MATRICE_SUBV!$B$6,IF(AND(C25=INTITULES!$B$3,G25=INTITULES!$F$6),MATRICE_SUBV!$B$7,IF(AND(C25=INTITULES!$B$4,G25=INTITULES!$F$3),MATRICE_SUBV!$C$4,IF(AND(C25=INTITULES!$B$4,G25=INTITULES!$F$4),MATRICE_SUBV!$C$5,IF(AND(C25=INTITULES!$B$4,G25=INTITULES!$F$5),MATRICE_SUBV!$C$6,IF(AND(C25=INTITULES!$B$4,G25=INTITULES!$F$6),MATRICE_SUBV!$C$7,IF(AND(C25=INTITULES!$B$5,G25=INTITULES!$F$3),MATRICE_SUBV!$D$4,IF(AND(C25=INTITULES!$B$5,G25=INTITULES!$F$4),MATRICE_SUBV!$D$5,IF(AND(C25=INTITULES!$B$5,G25=INTITULES!$F$5),MATRICE_SUBV!$D$6,IF(AND(C25=INTITULES!$B$5,G25=INTITULES!$F$6),MATRICE_SUBV!$D$7,IF(AND(C25=INTITULES!$B$6,G25=INTITULES!$F$3),MATRICE_SUBV!$E$4,IF(AND(C25=INTITULES!$B$6,G25=INTITULES!$F$4),MATRICE_SUBV!$E$5,IF(AND(C25=INTITULES!$B$6,G25=INTITULES!$F$5),MATRICE_SUBV!$E$6,IF(AND(C25=INTITULES!$B$6,G25=INTITULES!$F$6),MATRICE_SUBV!$E$7,IF(AND(C25=INTITULES!$B$7,G25=INTITULES!$F$3),MATRICE_SUBV!$F$4,IF(AND(C25=INTITULES!$B$7,G25=INTITULES!$F$4),MATRICE_SUBV!$F$5,IF(AND(C25=INTITULES!$B$7,G25=INTITULES!$F$5),MATRICE_SUBV!$F$6,IF(AND(C25=INTITULES!$B$7,G25=INTITULES!$F$6),MATRICE_SUBV!$F$7,0))))))))))))))))))))</f>
        <v>0</v>
      </c>
      <c r="I25" s="411">
        <f t="shared" si="0"/>
        <v>0</v>
      </c>
      <c r="J25" s="412"/>
      <c r="K25" s="413">
        <f t="shared" si="1"/>
        <v>0</v>
      </c>
      <c r="L25" s="414">
        <f t="shared" si="2"/>
        <v>0</v>
      </c>
      <c r="M25" s="414">
        <f t="shared" si="3"/>
        <v>0</v>
      </c>
    </row>
    <row r="26" spans="1:13" ht="15" x14ac:dyDescent="0.2">
      <c r="A26" s="407">
        <v>21</v>
      </c>
      <c r="B26" s="408"/>
      <c r="C26" s="409"/>
      <c r="D26" s="409"/>
      <c r="E26" s="410"/>
      <c r="F26" s="410"/>
      <c r="G26" s="409" t="str">
        <f>IF(AND(F26=INTITULES!$E$3,E26=INTITULES!$D$3),INTITULES!$F$3,IF(AND(F26=INTITULES!$E$3,E26=INTITULES!$D$4),INTITULES!$F$3,IF(AND(F26=INTITULES!$E$3,E26=INTITULES!$D$5),INTITULES!$F$4,IF(AND(F26=INTITULES!$E$3,E26=INTITULES!$D$6),INTITULES!$F$5,IF(AND(F26=INTITULES!$E$4,E26=INTITULES!$D$3),INTITULES!$F$3,IF(AND(F26=INTITULES!$E$4,E26=INTITULES!$D$4),INTITULES!$F$4,IF(AND(F26=INTITULES!$E$4,E26=INTITULES!$D$5),INTITULES!$F$5,IF(AND(F26=INTITULES!$E$4,E26=INTITULES!$D$6),INTITULES!$F$6,IF(AND(F26=INTITULES!$E$5,E26=INTITULES!$D$3),INTITULES!$F$3,IF(AND(F26=INTITULES!$E$5,E26=INTITULES!$D$4),INTITULES!$F$4,IF(AND(F26=INTITULES!$E$5,E26=INTITULES!$D$5),INTITULES!$F$5,IF(AND(F26=INTITULES!$E$5,E26=INTITULES!$D$6),INTITULES!$F$6,IF(AND(F26=INTITULES!$E$6,E26=INTITULES!$D$3),INTITULES!$F$4,IF(AND(F26=INTITULES!$E$6,E26=INTITULES!$D$4),INTITULES!$F$4,IF(AND(F26=INTITULES!$E$6,E26=INTITULES!$D$5),INTITULES!$F$5,IF(AND(F26=INTITULES!$E$6,E26=INTITULES!$D$6),INTITULES!$F$6,IF(AND(F26=INTITULES!$E$7,E26=INTITULES!$D$3),INTITULES!$F$5,IF(AND(F26=INTITULES!$E$7,E26=INTITULES!$D$4),INTITULES!$F$5,IF(AND(F26=INTITULES!$E$7,E26=INTITULES!$D$5),INTITULES!$F$6,IF(AND(F26=INTITULES!$E$7,E26=INTITULES!$D$6),INTITULES!$F$6,""))))))))))))))))))))</f>
        <v/>
      </c>
      <c r="H26" s="411">
        <f>IF(AND(C26=INTITULES!$B$3,G26=INTITULES!$F$3),MATRICE_SUBV!$B$4,IF(AND(C26=INTITULES!$B$3,G26=INTITULES!$F$4),MATRICE_SUBV!$B$5,IF(AND(C26=INTITULES!$B$3,G26=INTITULES!$F$5),MATRICE_SUBV!$B$6,IF(AND(C26=INTITULES!$B$3,G26=INTITULES!$F$6),MATRICE_SUBV!$B$7,IF(AND(C26=INTITULES!$B$4,G26=INTITULES!$F$3),MATRICE_SUBV!$C$4,IF(AND(C26=INTITULES!$B$4,G26=INTITULES!$F$4),MATRICE_SUBV!$C$5,IF(AND(C26=INTITULES!$B$4,G26=INTITULES!$F$5),MATRICE_SUBV!$C$6,IF(AND(C26=INTITULES!$B$4,G26=INTITULES!$F$6),MATRICE_SUBV!$C$7,IF(AND(C26=INTITULES!$B$5,G26=INTITULES!$F$3),MATRICE_SUBV!$D$4,IF(AND(C26=INTITULES!$B$5,G26=INTITULES!$F$4),MATRICE_SUBV!$D$5,IF(AND(C26=INTITULES!$B$5,G26=INTITULES!$F$5),MATRICE_SUBV!$D$6,IF(AND(C26=INTITULES!$B$5,G26=INTITULES!$F$6),MATRICE_SUBV!$D$7,IF(AND(C26=INTITULES!$B$6,G26=INTITULES!$F$3),MATRICE_SUBV!$E$4,IF(AND(C26=INTITULES!$B$6,G26=INTITULES!$F$4),MATRICE_SUBV!$E$5,IF(AND(C26=INTITULES!$B$6,G26=INTITULES!$F$5),MATRICE_SUBV!$E$6,IF(AND(C26=INTITULES!$B$6,G26=INTITULES!$F$6),MATRICE_SUBV!$E$7,IF(AND(C26=INTITULES!$B$7,G26=INTITULES!$F$3),MATRICE_SUBV!$F$4,IF(AND(C26=INTITULES!$B$7,G26=INTITULES!$F$4),MATRICE_SUBV!$F$5,IF(AND(C26=INTITULES!$B$7,G26=INTITULES!$F$5),MATRICE_SUBV!$F$6,IF(AND(C26=INTITULES!$B$7,G26=INTITULES!$F$6),MATRICE_SUBV!$F$7,0))))))))))))))))))))</f>
        <v>0</v>
      </c>
      <c r="I26" s="411">
        <f t="shared" si="0"/>
        <v>0</v>
      </c>
      <c r="J26" s="412"/>
      <c r="K26" s="413">
        <f t="shared" si="1"/>
        <v>0</v>
      </c>
      <c r="L26" s="414">
        <f t="shared" si="2"/>
        <v>0</v>
      </c>
      <c r="M26" s="414">
        <f t="shared" si="3"/>
        <v>0</v>
      </c>
    </row>
    <row r="27" spans="1:13" ht="15" x14ac:dyDescent="0.2">
      <c r="A27" s="407">
        <v>22</v>
      </c>
      <c r="B27" s="408"/>
      <c r="C27" s="409"/>
      <c r="D27" s="409"/>
      <c r="E27" s="410"/>
      <c r="F27" s="410"/>
      <c r="G27" s="409" t="str">
        <f>IF(AND(F27=INTITULES!$E$3,E27=INTITULES!$D$3),INTITULES!$F$3,IF(AND(F27=INTITULES!$E$3,E27=INTITULES!$D$4),INTITULES!$F$3,IF(AND(F27=INTITULES!$E$3,E27=INTITULES!$D$5),INTITULES!$F$4,IF(AND(F27=INTITULES!$E$3,E27=INTITULES!$D$6),INTITULES!$F$5,IF(AND(F27=INTITULES!$E$4,E27=INTITULES!$D$3),INTITULES!$F$3,IF(AND(F27=INTITULES!$E$4,E27=INTITULES!$D$4),INTITULES!$F$4,IF(AND(F27=INTITULES!$E$4,E27=INTITULES!$D$5),INTITULES!$F$5,IF(AND(F27=INTITULES!$E$4,E27=INTITULES!$D$6),INTITULES!$F$6,IF(AND(F27=INTITULES!$E$5,E27=INTITULES!$D$3),INTITULES!$F$3,IF(AND(F27=INTITULES!$E$5,E27=INTITULES!$D$4),INTITULES!$F$4,IF(AND(F27=INTITULES!$E$5,E27=INTITULES!$D$5),INTITULES!$F$5,IF(AND(F27=INTITULES!$E$5,E27=INTITULES!$D$6),INTITULES!$F$6,IF(AND(F27=INTITULES!$E$6,E27=INTITULES!$D$3),INTITULES!$F$4,IF(AND(F27=INTITULES!$E$6,E27=INTITULES!$D$4),INTITULES!$F$4,IF(AND(F27=INTITULES!$E$6,E27=INTITULES!$D$5),INTITULES!$F$5,IF(AND(F27=INTITULES!$E$6,E27=INTITULES!$D$6),INTITULES!$F$6,IF(AND(F27=INTITULES!$E$7,E27=INTITULES!$D$3),INTITULES!$F$5,IF(AND(F27=INTITULES!$E$7,E27=INTITULES!$D$4),INTITULES!$F$5,IF(AND(F27=INTITULES!$E$7,E27=INTITULES!$D$5),INTITULES!$F$6,IF(AND(F27=INTITULES!$E$7,E27=INTITULES!$D$6),INTITULES!$F$6,""))))))))))))))))))))</f>
        <v/>
      </c>
      <c r="H27" s="411">
        <f>IF(AND(C27=INTITULES!$B$3,G27=INTITULES!$F$3),MATRICE_SUBV!$B$4,IF(AND(C27=INTITULES!$B$3,G27=INTITULES!$F$4),MATRICE_SUBV!$B$5,IF(AND(C27=INTITULES!$B$3,G27=INTITULES!$F$5),MATRICE_SUBV!$B$6,IF(AND(C27=INTITULES!$B$3,G27=INTITULES!$F$6),MATRICE_SUBV!$B$7,IF(AND(C27=INTITULES!$B$4,G27=INTITULES!$F$3),MATRICE_SUBV!$C$4,IF(AND(C27=INTITULES!$B$4,G27=INTITULES!$F$4),MATRICE_SUBV!$C$5,IF(AND(C27=INTITULES!$B$4,G27=INTITULES!$F$5),MATRICE_SUBV!$C$6,IF(AND(C27=INTITULES!$B$4,G27=INTITULES!$F$6),MATRICE_SUBV!$C$7,IF(AND(C27=INTITULES!$B$5,G27=INTITULES!$F$3),MATRICE_SUBV!$D$4,IF(AND(C27=INTITULES!$B$5,G27=INTITULES!$F$4),MATRICE_SUBV!$D$5,IF(AND(C27=INTITULES!$B$5,G27=INTITULES!$F$5),MATRICE_SUBV!$D$6,IF(AND(C27=INTITULES!$B$5,G27=INTITULES!$F$6),MATRICE_SUBV!$D$7,IF(AND(C27=INTITULES!$B$6,G27=INTITULES!$F$3),MATRICE_SUBV!$E$4,IF(AND(C27=INTITULES!$B$6,G27=INTITULES!$F$4),MATRICE_SUBV!$E$5,IF(AND(C27=INTITULES!$B$6,G27=INTITULES!$F$5),MATRICE_SUBV!$E$6,IF(AND(C27=INTITULES!$B$6,G27=INTITULES!$F$6),MATRICE_SUBV!$E$7,IF(AND(C27=INTITULES!$B$7,G27=INTITULES!$F$3),MATRICE_SUBV!$F$4,IF(AND(C27=INTITULES!$B$7,G27=INTITULES!$F$4),MATRICE_SUBV!$F$5,IF(AND(C27=INTITULES!$B$7,G27=INTITULES!$F$5),MATRICE_SUBV!$F$6,IF(AND(C27=INTITULES!$B$7,G27=INTITULES!$F$6),MATRICE_SUBV!$F$7,0))))))))))))))))))))</f>
        <v>0</v>
      </c>
      <c r="I27" s="411">
        <f t="shared" si="0"/>
        <v>0</v>
      </c>
      <c r="J27" s="412"/>
      <c r="K27" s="413">
        <f t="shared" si="1"/>
        <v>0</v>
      </c>
      <c r="L27" s="414">
        <f t="shared" si="2"/>
        <v>0</v>
      </c>
      <c r="M27" s="414">
        <f t="shared" si="3"/>
        <v>0</v>
      </c>
    </row>
    <row r="28" spans="1:13" ht="15" x14ac:dyDescent="0.2">
      <c r="A28" s="407">
        <v>23</v>
      </c>
      <c r="B28" s="408"/>
      <c r="C28" s="409"/>
      <c r="D28" s="409"/>
      <c r="E28" s="410"/>
      <c r="F28" s="410"/>
      <c r="G28" s="409" t="str">
        <f>IF(AND(F28=INTITULES!$E$3,E28=INTITULES!$D$3),INTITULES!$F$3,IF(AND(F28=INTITULES!$E$3,E28=INTITULES!$D$4),INTITULES!$F$3,IF(AND(F28=INTITULES!$E$3,E28=INTITULES!$D$5),INTITULES!$F$4,IF(AND(F28=INTITULES!$E$3,E28=INTITULES!$D$6),INTITULES!$F$5,IF(AND(F28=INTITULES!$E$4,E28=INTITULES!$D$3),INTITULES!$F$3,IF(AND(F28=INTITULES!$E$4,E28=INTITULES!$D$4),INTITULES!$F$4,IF(AND(F28=INTITULES!$E$4,E28=INTITULES!$D$5),INTITULES!$F$5,IF(AND(F28=INTITULES!$E$4,E28=INTITULES!$D$6),INTITULES!$F$6,IF(AND(F28=INTITULES!$E$5,E28=INTITULES!$D$3),INTITULES!$F$3,IF(AND(F28=INTITULES!$E$5,E28=INTITULES!$D$4),INTITULES!$F$4,IF(AND(F28=INTITULES!$E$5,E28=INTITULES!$D$5),INTITULES!$F$5,IF(AND(F28=INTITULES!$E$5,E28=INTITULES!$D$6),INTITULES!$F$6,IF(AND(F28=INTITULES!$E$6,E28=INTITULES!$D$3),INTITULES!$F$4,IF(AND(F28=INTITULES!$E$6,E28=INTITULES!$D$4),INTITULES!$F$4,IF(AND(F28=INTITULES!$E$6,E28=INTITULES!$D$5),INTITULES!$F$5,IF(AND(F28=INTITULES!$E$6,E28=INTITULES!$D$6),INTITULES!$F$6,IF(AND(F28=INTITULES!$E$7,E28=INTITULES!$D$3),INTITULES!$F$5,IF(AND(F28=INTITULES!$E$7,E28=INTITULES!$D$4),INTITULES!$F$5,IF(AND(F28=INTITULES!$E$7,E28=INTITULES!$D$5),INTITULES!$F$6,IF(AND(F28=INTITULES!$E$7,E28=INTITULES!$D$6),INTITULES!$F$6,""))))))))))))))))))))</f>
        <v/>
      </c>
      <c r="H28" s="411">
        <f>IF(AND(C28=INTITULES!$B$3,G28=INTITULES!$F$3),MATRICE_SUBV!$B$4,IF(AND(C28=INTITULES!$B$3,G28=INTITULES!$F$4),MATRICE_SUBV!$B$5,IF(AND(C28=INTITULES!$B$3,G28=INTITULES!$F$5),MATRICE_SUBV!$B$6,IF(AND(C28=INTITULES!$B$3,G28=INTITULES!$F$6),MATRICE_SUBV!$B$7,IF(AND(C28=INTITULES!$B$4,G28=INTITULES!$F$3),MATRICE_SUBV!$C$4,IF(AND(C28=INTITULES!$B$4,G28=INTITULES!$F$4),MATRICE_SUBV!$C$5,IF(AND(C28=INTITULES!$B$4,G28=INTITULES!$F$5),MATRICE_SUBV!$C$6,IF(AND(C28=INTITULES!$B$4,G28=INTITULES!$F$6),MATRICE_SUBV!$C$7,IF(AND(C28=INTITULES!$B$5,G28=INTITULES!$F$3),MATRICE_SUBV!$D$4,IF(AND(C28=INTITULES!$B$5,G28=INTITULES!$F$4),MATRICE_SUBV!$D$5,IF(AND(C28=INTITULES!$B$5,G28=INTITULES!$F$5),MATRICE_SUBV!$D$6,IF(AND(C28=INTITULES!$B$5,G28=INTITULES!$F$6),MATRICE_SUBV!$D$7,IF(AND(C28=INTITULES!$B$6,G28=INTITULES!$F$3),MATRICE_SUBV!$E$4,IF(AND(C28=INTITULES!$B$6,G28=INTITULES!$F$4),MATRICE_SUBV!$E$5,IF(AND(C28=INTITULES!$B$6,G28=INTITULES!$F$5),MATRICE_SUBV!$E$6,IF(AND(C28=INTITULES!$B$6,G28=INTITULES!$F$6),MATRICE_SUBV!$E$7,IF(AND(C28=INTITULES!$B$7,G28=INTITULES!$F$3),MATRICE_SUBV!$F$4,IF(AND(C28=INTITULES!$B$7,G28=INTITULES!$F$4),MATRICE_SUBV!$F$5,IF(AND(C28=INTITULES!$B$7,G28=INTITULES!$F$5),MATRICE_SUBV!$F$6,IF(AND(C28=INTITULES!$B$7,G28=INTITULES!$F$6),MATRICE_SUBV!$F$7,0))))))))))))))))))))</f>
        <v>0</v>
      </c>
      <c r="I28" s="411">
        <f t="shared" si="0"/>
        <v>0</v>
      </c>
      <c r="J28" s="412"/>
      <c r="K28" s="413">
        <f t="shared" si="1"/>
        <v>0</v>
      </c>
      <c r="L28" s="414">
        <f t="shared" si="2"/>
        <v>0</v>
      </c>
      <c r="M28" s="414">
        <f t="shared" si="3"/>
        <v>0</v>
      </c>
    </row>
    <row r="29" spans="1:13" ht="15" x14ac:dyDescent="0.2">
      <c r="A29" s="407">
        <v>24</v>
      </c>
      <c r="B29" s="408"/>
      <c r="C29" s="409"/>
      <c r="D29" s="409"/>
      <c r="E29" s="410"/>
      <c r="F29" s="410"/>
      <c r="G29" s="409" t="str">
        <f>IF(AND(F29=INTITULES!$E$3,E29=INTITULES!$D$3),INTITULES!$F$3,IF(AND(F29=INTITULES!$E$3,E29=INTITULES!$D$4),INTITULES!$F$3,IF(AND(F29=INTITULES!$E$3,E29=INTITULES!$D$5),INTITULES!$F$4,IF(AND(F29=INTITULES!$E$3,E29=INTITULES!$D$6),INTITULES!$F$5,IF(AND(F29=INTITULES!$E$4,E29=INTITULES!$D$3),INTITULES!$F$3,IF(AND(F29=INTITULES!$E$4,E29=INTITULES!$D$4),INTITULES!$F$4,IF(AND(F29=INTITULES!$E$4,E29=INTITULES!$D$5),INTITULES!$F$5,IF(AND(F29=INTITULES!$E$4,E29=INTITULES!$D$6),INTITULES!$F$6,IF(AND(F29=INTITULES!$E$5,E29=INTITULES!$D$3),INTITULES!$F$3,IF(AND(F29=INTITULES!$E$5,E29=INTITULES!$D$4),INTITULES!$F$4,IF(AND(F29=INTITULES!$E$5,E29=INTITULES!$D$5),INTITULES!$F$5,IF(AND(F29=INTITULES!$E$5,E29=INTITULES!$D$6),INTITULES!$F$6,IF(AND(F29=INTITULES!$E$6,E29=INTITULES!$D$3),INTITULES!$F$4,IF(AND(F29=INTITULES!$E$6,E29=INTITULES!$D$4),INTITULES!$F$4,IF(AND(F29=INTITULES!$E$6,E29=INTITULES!$D$5),INTITULES!$F$5,IF(AND(F29=INTITULES!$E$6,E29=INTITULES!$D$6),INTITULES!$F$6,IF(AND(F29=INTITULES!$E$7,E29=INTITULES!$D$3),INTITULES!$F$5,IF(AND(F29=INTITULES!$E$7,E29=INTITULES!$D$4),INTITULES!$F$5,IF(AND(F29=INTITULES!$E$7,E29=INTITULES!$D$5),INTITULES!$F$6,IF(AND(F29=INTITULES!$E$7,E29=INTITULES!$D$6),INTITULES!$F$6,""))))))))))))))))))))</f>
        <v/>
      </c>
      <c r="H29" s="411">
        <f>IF(AND(C29=INTITULES!$B$3,G29=INTITULES!$F$3),MATRICE_SUBV!$B$4,IF(AND(C29=INTITULES!$B$3,G29=INTITULES!$F$4),MATRICE_SUBV!$B$5,IF(AND(C29=INTITULES!$B$3,G29=INTITULES!$F$5),MATRICE_SUBV!$B$6,IF(AND(C29=INTITULES!$B$3,G29=INTITULES!$F$6),MATRICE_SUBV!$B$7,IF(AND(C29=INTITULES!$B$4,G29=INTITULES!$F$3),MATRICE_SUBV!$C$4,IF(AND(C29=INTITULES!$B$4,G29=INTITULES!$F$4),MATRICE_SUBV!$C$5,IF(AND(C29=INTITULES!$B$4,G29=INTITULES!$F$5),MATRICE_SUBV!$C$6,IF(AND(C29=INTITULES!$B$4,G29=INTITULES!$F$6),MATRICE_SUBV!$C$7,IF(AND(C29=INTITULES!$B$5,G29=INTITULES!$F$3),MATRICE_SUBV!$D$4,IF(AND(C29=INTITULES!$B$5,G29=INTITULES!$F$4),MATRICE_SUBV!$D$5,IF(AND(C29=INTITULES!$B$5,G29=INTITULES!$F$5),MATRICE_SUBV!$D$6,IF(AND(C29=INTITULES!$B$5,G29=INTITULES!$F$6),MATRICE_SUBV!$D$7,IF(AND(C29=INTITULES!$B$6,G29=INTITULES!$F$3),MATRICE_SUBV!$E$4,IF(AND(C29=INTITULES!$B$6,G29=INTITULES!$F$4),MATRICE_SUBV!$E$5,IF(AND(C29=INTITULES!$B$6,G29=INTITULES!$F$5),MATRICE_SUBV!$E$6,IF(AND(C29=INTITULES!$B$6,G29=INTITULES!$F$6),MATRICE_SUBV!$E$7,IF(AND(C29=INTITULES!$B$7,G29=INTITULES!$F$3),MATRICE_SUBV!$F$4,IF(AND(C29=INTITULES!$B$7,G29=INTITULES!$F$4),MATRICE_SUBV!$F$5,IF(AND(C29=INTITULES!$B$7,G29=INTITULES!$F$5),MATRICE_SUBV!$F$6,IF(AND(C29=INTITULES!$B$7,G29=INTITULES!$F$6),MATRICE_SUBV!$F$7,0))))))))))))))))))))</f>
        <v>0</v>
      </c>
      <c r="I29" s="411">
        <f t="shared" si="0"/>
        <v>0</v>
      </c>
      <c r="J29" s="412"/>
      <c r="K29" s="413">
        <f t="shared" si="1"/>
        <v>0</v>
      </c>
      <c r="L29" s="414">
        <f t="shared" si="2"/>
        <v>0</v>
      </c>
      <c r="M29" s="414">
        <f t="shared" si="3"/>
        <v>0</v>
      </c>
    </row>
    <row r="30" spans="1:13" ht="15" x14ac:dyDescent="0.2">
      <c r="A30" s="407">
        <v>25</v>
      </c>
      <c r="B30" s="408"/>
      <c r="C30" s="409"/>
      <c r="D30" s="409"/>
      <c r="E30" s="410"/>
      <c r="F30" s="410"/>
      <c r="G30" s="409" t="str">
        <f>IF(AND(F30=INTITULES!$E$3,E30=INTITULES!$D$3),INTITULES!$F$3,IF(AND(F30=INTITULES!$E$3,E30=INTITULES!$D$4),INTITULES!$F$3,IF(AND(F30=INTITULES!$E$3,E30=INTITULES!$D$5),INTITULES!$F$4,IF(AND(F30=INTITULES!$E$3,E30=INTITULES!$D$6),INTITULES!$F$5,IF(AND(F30=INTITULES!$E$4,E30=INTITULES!$D$3),INTITULES!$F$3,IF(AND(F30=INTITULES!$E$4,E30=INTITULES!$D$4),INTITULES!$F$4,IF(AND(F30=INTITULES!$E$4,E30=INTITULES!$D$5),INTITULES!$F$5,IF(AND(F30=INTITULES!$E$4,E30=INTITULES!$D$6),INTITULES!$F$6,IF(AND(F30=INTITULES!$E$5,E30=INTITULES!$D$3),INTITULES!$F$3,IF(AND(F30=INTITULES!$E$5,E30=INTITULES!$D$4),INTITULES!$F$4,IF(AND(F30=INTITULES!$E$5,E30=INTITULES!$D$5),INTITULES!$F$5,IF(AND(F30=INTITULES!$E$5,E30=INTITULES!$D$6),INTITULES!$F$6,IF(AND(F30=INTITULES!$E$6,E30=INTITULES!$D$3),INTITULES!$F$4,IF(AND(F30=INTITULES!$E$6,E30=INTITULES!$D$4),INTITULES!$F$4,IF(AND(F30=INTITULES!$E$6,E30=INTITULES!$D$5),INTITULES!$F$5,IF(AND(F30=INTITULES!$E$6,E30=INTITULES!$D$6),INTITULES!$F$6,IF(AND(F30=INTITULES!$E$7,E30=INTITULES!$D$3),INTITULES!$F$5,IF(AND(F30=INTITULES!$E$7,E30=INTITULES!$D$4),INTITULES!$F$5,IF(AND(F30=INTITULES!$E$7,E30=INTITULES!$D$5),INTITULES!$F$6,IF(AND(F30=INTITULES!$E$7,E30=INTITULES!$D$6),INTITULES!$F$6,""))))))))))))))))))))</f>
        <v/>
      </c>
      <c r="H30" s="411">
        <f>IF(AND(C30=INTITULES!$B$3,G30=INTITULES!$F$3),MATRICE_SUBV!$B$4,IF(AND(C30=INTITULES!$B$3,G30=INTITULES!$F$4),MATRICE_SUBV!$B$5,IF(AND(C30=INTITULES!$B$3,G30=INTITULES!$F$5),MATRICE_SUBV!$B$6,IF(AND(C30=INTITULES!$B$3,G30=INTITULES!$F$6),MATRICE_SUBV!$B$7,IF(AND(C30=INTITULES!$B$4,G30=INTITULES!$F$3),MATRICE_SUBV!$C$4,IF(AND(C30=INTITULES!$B$4,G30=INTITULES!$F$4),MATRICE_SUBV!$C$5,IF(AND(C30=INTITULES!$B$4,G30=INTITULES!$F$5),MATRICE_SUBV!$C$6,IF(AND(C30=INTITULES!$B$4,G30=INTITULES!$F$6),MATRICE_SUBV!$C$7,IF(AND(C30=INTITULES!$B$5,G30=INTITULES!$F$3),MATRICE_SUBV!$D$4,IF(AND(C30=INTITULES!$B$5,G30=INTITULES!$F$4),MATRICE_SUBV!$D$5,IF(AND(C30=INTITULES!$B$5,G30=INTITULES!$F$5),MATRICE_SUBV!$D$6,IF(AND(C30=INTITULES!$B$5,G30=INTITULES!$F$6),MATRICE_SUBV!$D$7,IF(AND(C30=INTITULES!$B$6,G30=INTITULES!$F$3),MATRICE_SUBV!$E$4,IF(AND(C30=INTITULES!$B$6,G30=INTITULES!$F$4),MATRICE_SUBV!$E$5,IF(AND(C30=INTITULES!$B$6,G30=INTITULES!$F$5),MATRICE_SUBV!$E$6,IF(AND(C30=INTITULES!$B$6,G30=INTITULES!$F$6),MATRICE_SUBV!$E$7,IF(AND(C30=INTITULES!$B$7,G30=INTITULES!$F$3),MATRICE_SUBV!$F$4,IF(AND(C30=INTITULES!$B$7,G30=INTITULES!$F$4),MATRICE_SUBV!$F$5,IF(AND(C30=INTITULES!$B$7,G30=INTITULES!$F$5),MATRICE_SUBV!$F$6,IF(AND(C30=INTITULES!$B$7,G30=INTITULES!$F$6),MATRICE_SUBV!$F$7,0))))))))))))))))))))</f>
        <v>0</v>
      </c>
      <c r="I30" s="411">
        <f t="shared" si="0"/>
        <v>0</v>
      </c>
      <c r="J30" s="412"/>
      <c r="K30" s="413">
        <f t="shared" si="1"/>
        <v>0</v>
      </c>
      <c r="L30" s="414">
        <f t="shared" si="2"/>
        <v>0</v>
      </c>
      <c r="M30" s="414">
        <f t="shared" si="3"/>
        <v>0</v>
      </c>
    </row>
    <row r="31" spans="1:13" ht="15" x14ac:dyDescent="0.2">
      <c r="A31" s="407">
        <v>26</v>
      </c>
      <c r="B31" s="408"/>
      <c r="C31" s="409"/>
      <c r="D31" s="409"/>
      <c r="E31" s="410"/>
      <c r="F31" s="410"/>
      <c r="G31" s="409" t="str">
        <f>IF(AND(F31=INTITULES!$E$3,E31=INTITULES!$D$3),INTITULES!$F$3,IF(AND(F31=INTITULES!$E$3,E31=INTITULES!$D$4),INTITULES!$F$3,IF(AND(F31=INTITULES!$E$3,E31=INTITULES!$D$5),INTITULES!$F$4,IF(AND(F31=INTITULES!$E$3,E31=INTITULES!$D$6),INTITULES!$F$5,IF(AND(F31=INTITULES!$E$4,E31=INTITULES!$D$3),INTITULES!$F$3,IF(AND(F31=INTITULES!$E$4,E31=INTITULES!$D$4),INTITULES!$F$4,IF(AND(F31=INTITULES!$E$4,E31=INTITULES!$D$5),INTITULES!$F$5,IF(AND(F31=INTITULES!$E$4,E31=INTITULES!$D$6),INTITULES!$F$6,IF(AND(F31=INTITULES!$E$5,E31=INTITULES!$D$3),INTITULES!$F$3,IF(AND(F31=INTITULES!$E$5,E31=INTITULES!$D$4),INTITULES!$F$4,IF(AND(F31=INTITULES!$E$5,E31=INTITULES!$D$5),INTITULES!$F$5,IF(AND(F31=INTITULES!$E$5,E31=INTITULES!$D$6),INTITULES!$F$6,IF(AND(F31=INTITULES!$E$6,E31=INTITULES!$D$3),INTITULES!$F$4,IF(AND(F31=INTITULES!$E$6,E31=INTITULES!$D$4),INTITULES!$F$4,IF(AND(F31=INTITULES!$E$6,E31=INTITULES!$D$5),INTITULES!$F$5,IF(AND(F31=INTITULES!$E$6,E31=INTITULES!$D$6),INTITULES!$F$6,IF(AND(F31=INTITULES!$E$7,E31=INTITULES!$D$3),INTITULES!$F$5,IF(AND(F31=INTITULES!$E$7,E31=INTITULES!$D$4),INTITULES!$F$5,IF(AND(F31=INTITULES!$E$7,E31=INTITULES!$D$5),INTITULES!$F$6,IF(AND(F31=INTITULES!$E$7,E31=INTITULES!$D$6),INTITULES!$F$6,""))))))))))))))))))))</f>
        <v/>
      </c>
      <c r="H31" s="411">
        <f>IF(AND(C31=INTITULES!$B$3,G31=INTITULES!$F$3),MATRICE_SUBV!$B$4,IF(AND(C31=INTITULES!$B$3,G31=INTITULES!$F$4),MATRICE_SUBV!$B$5,IF(AND(C31=INTITULES!$B$3,G31=INTITULES!$F$5),MATRICE_SUBV!$B$6,IF(AND(C31=INTITULES!$B$3,G31=INTITULES!$F$6),MATRICE_SUBV!$B$7,IF(AND(C31=INTITULES!$B$4,G31=INTITULES!$F$3),MATRICE_SUBV!$C$4,IF(AND(C31=INTITULES!$B$4,G31=INTITULES!$F$4),MATRICE_SUBV!$C$5,IF(AND(C31=INTITULES!$B$4,G31=INTITULES!$F$5),MATRICE_SUBV!$C$6,IF(AND(C31=INTITULES!$B$4,G31=INTITULES!$F$6),MATRICE_SUBV!$C$7,IF(AND(C31=INTITULES!$B$5,G31=INTITULES!$F$3),MATRICE_SUBV!$D$4,IF(AND(C31=INTITULES!$B$5,G31=INTITULES!$F$4),MATRICE_SUBV!$D$5,IF(AND(C31=INTITULES!$B$5,G31=INTITULES!$F$5),MATRICE_SUBV!$D$6,IF(AND(C31=INTITULES!$B$5,G31=INTITULES!$F$6),MATRICE_SUBV!$D$7,IF(AND(C31=INTITULES!$B$6,G31=INTITULES!$F$3),MATRICE_SUBV!$E$4,IF(AND(C31=INTITULES!$B$6,G31=INTITULES!$F$4),MATRICE_SUBV!$E$5,IF(AND(C31=INTITULES!$B$6,G31=INTITULES!$F$5),MATRICE_SUBV!$E$6,IF(AND(C31=INTITULES!$B$6,G31=INTITULES!$F$6),MATRICE_SUBV!$E$7,IF(AND(C31=INTITULES!$B$7,G31=INTITULES!$F$3),MATRICE_SUBV!$F$4,IF(AND(C31=INTITULES!$B$7,G31=INTITULES!$F$4),MATRICE_SUBV!$F$5,IF(AND(C31=INTITULES!$B$7,G31=INTITULES!$F$5),MATRICE_SUBV!$F$6,IF(AND(C31=INTITULES!$B$7,G31=INTITULES!$F$6),MATRICE_SUBV!$F$7,0))))))))))))))))))))</f>
        <v>0</v>
      </c>
      <c r="I31" s="411">
        <f t="shared" si="0"/>
        <v>0</v>
      </c>
      <c r="J31" s="412"/>
      <c r="K31" s="413">
        <f t="shared" si="1"/>
        <v>0</v>
      </c>
      <c r="L31" s="414">
        <f t="shared" si="2"/>
        <v>0</v>
      </c>
      <c r="M31" s="414">
        <f t="shared" si="3"/>
        <v>0</v>
      </c>
    </row>
    <row r="32" spans="1:13" ht="15" x14ac:dyDescent="0.2">
      <c r="A32" s="407">
        <v>27</v>
      </c>
      <c r="B32" s="408"/>
      <c r="C32" s="409"/>
      <c r="D32" s="409"/>
      <c r="E32" s="410"/>
      <c r="F32" s="410"/>
      <c r="G32" s="409" t="str">
        <f>IF(AND(F32=INTITULES!$E$3,E32=INTITULES!$D$3),INTITULES!$F$3,IF(AND(F32=INTITULES!$E$3,E32=INTITULES!$D$4),INTITULES!$F$3,IF(AND(F32=INTITULES!$E$3,E32=INTITULES!$D$5),INTITULES!$F$4,IF(AND(F32=INTITULES!$E$3,E32=INTITULES!$D$6),INTITULES!$F$5,IF(AND(F32=INTITULES!$E$4,E32=INTITULES!$D$3),INTITULES!$F$3,IF(AND(F32=INTITULES!$E$4,E32=INTITULES!$D$4),INTITULES!$F$4,IF(AND(F32=INTITULES!$E$4,E32=INTITULES!$D$5),INTITULES!$F$5,IF(AND(F32=INTITULES!$E$4,E32=INTITULES!$D$6),INTITULES!$F$6,IF(AND(F32=INTITULES!$E$5,E32=INTITULES!$D$3),INTITULES!$F$3,IF(AND(F32=INTITULES!$E$5,E32=INTITULES!$D$4),INTITULES!$F$4,IF(AND(F32=INTITULES!$E$5,E32=INTITULES!$D$5),INTITULES!$F$5,IF(AND(F32=INTITULES!$E$5,E32=INTITULES!$D$6),INTITULES!$F$6,IF(AND(F32=INTITULES!$E$6,E32=INTITULES!$D$3),INTITULES!$F$4,IF(AND(F32=INTITULES!$E$6,E32=INTITULES!$D$4),INTITULES!$F$4,IF(AND(F32=INTITULES!$E$6,E32=INTITULES!$D$5),INTITULES!$F$5,IF(AND(F32=INTITULES!$E$6,E32=INTITULES!$D$6),INTITULES!$F$6,IF(AND(F32=INTITULES!$E$7,E32=INTITULES!$D$3),INTITULES!$F$5,IF(AND(F32=INTITULES!$E$7,E32=INTITULES!$D$4),INTITULES!$F$5,IF(AND(F32=INTITULES!$E$7,E32=INTITULES!$D$5),INTITULES!$F$6,IF(AND(F32=INTITULES!$E$7,E32=INTITULES!$D$6),INTITULES!$F$6,""))))))))))))))))))))</f>
        <v/>
      </c>
      <c r="H32" s="411">
        <f>IF(AND(C32=INTITULES!$B$3,G32=INTITULES!$F$3),MATRICE_SUBV!$B$4,IF(AND(C32=INTITULES!$B$3,G32=INTITULES!$F$4),MATRICE_SUBV!$B$5,IF(AND(C32=INTITULES!$B$3,G32=INTITULES!$F$5),MATRICE_SUBV!$B$6,IF(AND(C32=INTITULES!$B$3,G32=INTITULES!$F$6),MATRICE_SUBV!$B$7,IF(AND(C32=INTITULES!$B$4,G32=INTITULES!$F$3),MATRICE_SUBV!$C$4,IF(AND(C32=INTITULES!$B$4,G32=INTITULES!$F$4),MATRICE_SUBV!$C$5,IF(AND(C32=INTITULES!$B$4,G32=INTITULES!$F$5),MATRICE_SUBV!$C$6,IF(AND(C32=INTITULES!$B$4,G32=INTITULES!$F$6),MATRICE_SUBV!$C$7,IF(AND(C32=INTITULES!$B$5,G32=INTITULES!$F$3),MATRICE_SUBV!$D$4,IF(AND(C32=INTITULES!$B$5,G32=INTITULES!$F$4),MATRICE_SUBV!$D$5,IF(AND(C32=INTITULES!$B$5,G32=INTITULES!$F$5),MATRICE_SUBV!$D$6,IF(AND(C32=INTITULES!$B$5,G32=INTITULES!$F$6),MATRICE_SUBV!$D$7,IF(AND(C32=INTITULES!$B$6,G32=INTITULES!$F$3),MATRICE_SUBV!$E$4,IF(AND(C32=INTITULES!$B$6,G32=INTITULES!$F$4),MATRICE_SUBV!$E$5,IF(AND(C32=INTITULES!$B$6,G32=INTITULES!$F$5),MATRICE_SUBV!$E$6,IF(AND(C32=INTITULES!$B$6,G32=INTITULES!$F$6),MATRICE_SUBV!$E$7,IF(AND(C32=INTITULES!$B$7,G32=INTITULES!$F$3),MATRICE_SUBV!$F$4,IF(AND(C32=INTITULES!$B$7,G32=INTITULES!$F$4),MATRICE_SUBV!$F$5,IF(AND(C32=INTITULES!$B$7,G32=INTITULES!$F$5),MATRICE_SUBV!$F$6,IF(AND(C32=INTITULES!$B$7,G32=INTITULES!$F$6),MATRICE_SUBV!$F$7,0))))))))))))))))))))</f>
        <v>0</v>
      </c>
      <c r="I32" s="411">
        <f t="shared" si="0"/>
        <v>0</v>
      </c>
      <c r="J32" s="412"/>
      <c r="K32" s="413">
        <f t="shared" si="1"/>
        <v>0</v>
      </c>
      <c r="L32" s="414">
        <f t="shared" si="2"/>
        <v>0</v>
      </c>
      <c r="M32" s="414">
        <f t="shared" si="3"/>
        <v>0</v>
      </c>
    </row>
    <row r="33" spans="1:13" ht="15" x14ac:dyDescent="0.2">
      <c r="A33" s="407">
        <v>28</v>
      </c>
      <c r="B33" s="415"/>
      <c r="C33" s="416"/>
      <c r="D33" s="416"/>
      <c r="E33" s="417"/>
      <c r="F33" s="417"/>
      <c r="G33" s="416" t="str">
        <f>IF(AND(F33=INTITULES!$E$3,E33=INTITULES!$D$3),INTITULES!$F$3,IF(AND(F33=INTITULES!$E$3,E33=INTITULES!$D$4),INTITULES!$F$3,IF(AND(F33=INTITULES!$E$3,E33=INTITULES!$D$5),INTITULES!$F$4,IF(AND(F33=INTITULES!$E$3,E33=INTITULES!$D$6),INTITULES!$F$5,IF(AND(F33=INTITULES!$E$4,E33=INTITULES!$D$3),INTITULES!$F$3,IF(AND(F33=INTITULES!$E$4,E33=INTITULES!$D$4),INTITULES!$F$4,IF(AND(F33=INTITULES!$E$4,E33=INTITULES!$D$5),INTITULES!$F$5,IF(AND(F33=INTITULES!$E$4,E33=INTITULES!$D$6),INTITULES!$F$6,IF(AND(F33=INTITULES!$E$5,E33=INTITULES!$D$3),INTITULES!$F$3,IF(AND(F33=INTITULES!$E$5,E33=INTITULES!$D$4),INTITULES!$F$4,IF(AND(F33=INTITULES!$E$5,E33=INTITULES!$D$5),INTITULES!$F$5,IF(AND(F33=INTITULES!$E$5,E33=INTITULES!$D$6),INTITULES!$F$6,IF(AND(F33=INTITULES!$E$6,E33=INTITULES!$D$3),INTITULES!$F$4,IF(AND(F33=INTITULES!$E$6,E33=INTITULES!$D$4),INTITULES!$F$4,IF(AND(F33=INTITULES!$E$6,E33=INTITULES!$D$5),INTITULES!$F$5,IF(AND(F33=INTITULES!$E$6,E33=INTITULES!$D$6),INTITULES!$F$6,IF(AND(F33=INTITULES!$E$7,E33=INTITULES!$D$3),INTITULES!$F$5,IF(AND(F33=INTITULES!$E$7,E33=INTITULES!$D$4),INTITULES!$F$5,IF(AND(F33=INTITULES!$E$7,E33=INTITULES!$D$5),INTITULES!$F$6,IF(AND(F33=INTITULES!$E$7,E33=INTITULES!$D$6),INTITULES!$F$6,""))))))))))))))))))))</f>
        <v/>
      </c>
      <c r="H33" s="411">
        <f>IF(AND(C33=INTITULES!$B$3,G33=INTITULES!$F$3),MATRICE_SUBV!$B$4,IF(AND(C33=INTITULES!$B$3,G33=INTITULES!$F$4),MATRICE_SUBV!$B$5,IF(AND(C33=INTITULES!$B$3,G33=INTITULES!$F$5),MATRICE_SUBV!$B$6,IF(AND(C33=INTITULES!$B$3,G33=INTITULES!$F$6),MATRICE_SUBV!$B$7,IF(AND(C33=INTITULES!$B$4,G33=INTITULES!$F$3),MATRICE_SUBV!$C$4,IF(AND(C33=INTITULES!$B$4,G33=INTITULES!$F$4),MATRICE_SUBV!$C$5,IF(AND(C33=INTITULES!$B$4,G33=INTITULES!$F$5),MATRICE_SUBV!$C$6,IF(AND(C33=INTITULES!$B$4,G33=INTITULES!$F$6),MATRICE_SUBV!$C$7,IF(AND(C33=INTITULES!$B$5,G33=INTITULES!$F$3),MATRICE_SUBV!$D$4,IF(AND(C33=INTITULES!$B$5,G33=INTITULES!$F$4),MATRICE_SUBV!$D$5,IF(AND(C33=INTITULES!$B$5,G33=INTITULES!$F$5),MATRICE_SUBV!$D$6,IF(AND(C33=INTITULES!$B$5,G33=INTITULES!$F$6),MATRICE_SUBV!$D$7,IF(AND(C33=INTITULES!$B$6,G33=INTITULES!$F$3),MATRICE_SUBV!$E$4,IF(AND(C33=INTITULES!$B$6,G33=INTITULES!$F$4),MATRICE_SUBV!$E$5,IF(AND(C33=INTITULES!$B$6,G33=INTITULES!$F$5),MATRICE_SUBV!$E$6,IF(AND(C33=INTITULES!$B$6,G33=INTITULES!$F$6),MATRICE_SUBV!$E$7,IF(AND(C33=INTITULES!$B$7,G33=INTITULES!$F$3),MATRICE_SUBV!$F$4,IF(AND(C33=INTITULES!$B$7,G33=INTITULES!$F$4),MATRICE_SUBV!$F$5,IF(AND(C33=INTITULES!$B$7,G33=INTITULES!$F$5),MATRICE_SUBV!$F$6,IF(AND(C33=INTITULES!$B$7,G33=INTITULES!$F$6),MATRICE_SUBV!$F$7,0))))))))))))))))))))</f>
        <v>0</v>
      </c>
      <c r="I33" s="418">
        <f t="shared" si="0"/>
        <v>0</v>
      </c>
      <c r="J33" s="419"/>
      <c r="K33" s="420">
        <f t="shared" si="1"/>
        <v>0</v>
      </c>
      <c r="L33" s="421">
        <f t="shared" si="2"/>
        <v>0</v>
      </c>
      <c r="M33" s="421">
        <f t="shared" si="3"/>
        <v>0</v>
      </c>
    </row>
    <row r="34" spans="1:13" ht="15" x14ac:dyDescent="0.2">
      <c r="A34" s="407">
        <v>29</v>
      </c>
      <c r="B34" s="415"/>
      <c r="C34" s="416"/>
      <c r="D34" s="416"/>
      <c r="E34" s="417"/>
      <c r="F34" s="417"/>
      <c r="G34" s="416" t="str">
        <f>IF(AND(F34=INTITULES!$E$3,E34=INTITULES!$D$3),INTITULES!$F$3,IF(AND(F34=INTITULES!$E$3,E34=INTITULES!$D$4),INTITULES!$F$3,IF(AND(F34=INTITULES!$E$3,E34=INTITULES!$D$5),INTITULES!$F$4,IF(AND(F34=INTITULES!$E$3,E34=INTITULES!$D$6),INTITULES!$F$5,IF(AND(F34=INTITULES!$E$4,E34=INTITULES!$D$3),INTITULES!$F$3,IF(AND(F34=INTITULES!$E$4,E34=INTITULES!$D$4),INTITULES!$F$4,IF(AND(F34=INTITULES!$E$4,E34=INTITULES!$D$5),INTITULES!$F$5,IF(AND(F34=INTITULES!$E$4,E34=INTITULES!$D$6),INTITULES!$F$6,IF(AND(F34=INTITULES!$E$5,E34=INTITULES!$D$3),INTITULES!$F$3,IF(AND(F34=INTITULES!$E$5,E34=INTITULES!$D$4),INTITULES!$F$4,IF(AND(F34=INTITULES!$E$5,E34=INTITULES!$D$5),INTITULES!$F$5,IF(AND(F34=INTITULES!$E$5,E34=INTITULES!$D$6),INTITULES!$F$6,IF(AND(F34=INTITULES!$E$6,E34=INTITULES!$D$3),INTITULES!$F$4,IF(AND(F34=INTITULES!$E$6,E34=INTITULES!$D$4),INTITULES!$F$4,IF(AND(F34=INTITULES!$E$6,E34=INTITULES!$D$5),INTITULES!$F$5,IF(AND(F34=INTITULES!$E$6,E34=INTITULES!$D$6),INTITULES!$F$6,IF(AND(F34=INTITULES!$E$7,E34=INTITULES!$D$3),INTITULES!$F$5,IF(AND(F34=INTITULES!$E$7,E34=INTITULES!$D$4),INTITULES!$F$5,IF(AND(F34=INTITULES!$E$7,E34=INTITULES!$D$5),INTITULES!$F$6,IF(AND(F34=INTITULES!$E$7,E34=INTITULES!$D$6),INTITULES!$F$6,""))))))))))))))))))))</f>
        <v/>
      </c>
      <c r="H34" s="411">
        <f>IF(AND(C34=INTITULES!$B$3,G34=INTITULES!$F$3),MATRICE_SUBV!$B$4,IF(AND(C34=INTITULES!$B$3,G34=INTITULES!$F$4),MATRICE_SUBV!$B$5,IF(AND(C34=INTITULES!$B$3,G34=INTITULES!$F$5),MATRICE_SUBV!$B$6,IF(AND(C34=INTITULES!$B$3,G34=INTITULES!$F$6),MATRICE_SUBV!$B$7,IF(AND(C34=INTITULES!$B$4,G34=INTITULES!$F$3),MATRICE_SUBV!$C$4,IF(AND(C34=INTITULES!$B$4,G34=INTITULES!$F$4),MATRICE_SUBV!$C$5,IF(AND(C34=INTITULES!$B$4,G34=INTITULES!$F$5),MATRICE_SUBV!$C$6,IF(AND(C34=INTITULES!$B$4,G34=INTITULES!$F$6),MATRICE_SUBV!$C$7,IF(AND(C34=INTITULES!$B$5,G34=INTITULES!$F$3),MATRICE_SUBV!$D$4,IF(AND(C34=INTITULES!$B$5,G34=INTITULES!$F$4),MATRICE_SUBV!$D$5,IF(AND(C34=INTITULES!$B$5,G34=INTITULES!$F$5),MATRICE_SUBV!$D$6,IF(AND(C34=INTITULES!$B$5,G34=INTITULES!$F$6),MATRICE_SUBV!$D$7,IF(AND(C34=INTITULES!$B$6,G34=INTITULES!$F$3),MATRICE_SUBV!$E$4,IF(AND(C34=INTITULES!$B$6,G34=INTITULES!$F$4),MATRICE_SUBV!$E$5,IF(AND(C34=INTITULES!$B$6,G34=INTITULES!$F$5),MATRICE_SUBV!$E$6,IF(AND(C34=INTITULES!$B$6,G34=INTITULES!$F$6),MATRICE_SUBV!$E$7,IF(AND(C34=INTITULES!$B$7,G34=INTITULES!$F$3),MATRICE_SUBV!$F$4,IF(AND(C34=INTITULES!$B$7,G34=INTITULES!$F$4),MATRICE_SUBV!$F$5,IF(AND(C34=INTITULES!$B$7,G34=INTITULES!$F$5),MATRICE_SUBV!$F$6,IF(AND(C34=INTITULES!$B$7,G34=INTITULES!$F$6),MATRICE_SUBV!$F$7,0))))))))))))))))))))</f>
        <v>0</v>
      </c>
      <c r="I34" s="418">
        <f t="shared" si="0"/>
        <v>0</v>
      </c>
      <c r="J34" s="419"/>
      <c r="K34" s="420">
        <f t="shared" si="1"/>
        <v>0</v>
      </c>
      <c r="L34" s="421">
        <f t="shared" si="2"/>
        <v>0</v>
      </c>
      <c r="M34" s="421">
        <f t="shared" si="3"/>
        <v>0</v>
      </c>
    </row>
    <row r="35" spans="1:13" ht="15" x14ac:dyDescent="0.2">
      <c r="A35" s="407">
        <v>30</v>
      </c>
      <c r="B35" s="415"/>
      <c r="C35" s="416"/>
      <c r="D35" s="416"/>
      <c r="E35" s="417"/>
      <c r="F35" s="417"/>
      <c r="G35" s="416" t="str">
        <f>IF(AND(F35=INTITULES!$E$3,E35=INTITULES!$D$3),INTITULES!$F$3,IF(AND(F35=INTITULES!$E$3,E35=INTITULES!$D$4),INTITULES!$F$3,IF(AND(F35=INTITULES!$E$3,E35=INTITULES!$D$5),INTITULES!$F$4,IF(AND(F35=INTITULES!$E$3,E35=INTITULES!$D$6),INTITULES!$F$5,IF(AND(F35=INTITULES!$E$4,E35=INTITULES!$D$3),INTITULES!$F$3,IF(AND(F35=INTITULES!$E$4,E35=INTITULES!$D$4),INTITULES!$F$4,IF(AND(F35=INTITULES!$E$4,E35=INTITULES!$D$5),INTITULES!$F$5,IF(AND(F35=INTITULES!$E$4,E35=INTITULES!$D$6),INTITULES!$F$6,IF(AND(F35=INTITULES!$E$5,E35=INTITULES!$D$3),INTITULES!$F$3,IF(AND(F35=INTITULES!$E$5,E35=INTITULES!$D$4),INTITULES!$F$4,IF(AND(F35=INTITULES!$E$5,E35=INTITULES!$D$5),INTITULES!$F$5,IF(AND(F35=INTITULES!$E$5,E35=INTITULES!$D$6),INTITULES!$F$6,IF(AND(F35=INTITULES!$E$6,E35=INTITULES!$D$3),INTITULES!$F$4,IF(AND(F35=INTITULES!$E$6,E35=INTITULES!$D$4),INTITULES!$F$4,IF(AND(F35=INTITULES!$E$6,E35=INTITULES!$D$5),INTITULES!$F$5,IF(AND(F35=INTITULES!$E$6,E35=INTITULES!$D$6),INTITULES!$F$6,IF(AND(F35=INTITULES!$E$7,E35=INTITULES!$D$3),INTITULES!$F$5,IF(AND(F35=INTITULES!$E$7,E35=INTITULES!$D$4),INTITULES!$F$5,IF(AND(F35=INTITULES!$E$7,E35=INTITULES!$D$5),INTITULES!$F$6,IF(AND(F35=INTITULES!$E$7,E35=INTITULES!$D$6),INTITULES!$F$6,""))))))))))))))))))))</f>
        <v/>
      </c>
      <c r="H35" s="411">
        <f>IF(AND(C35=INTITULES!$B$3,G35=INTITULES!$F$3),MATRICE_SUBV!$B$4,IF(AND(C35=INTITULES!$B$3,G35=INTITULES!$F$4),MATRICE_SUBV!$B$5,IF(AND(C35=INTITULES!$B$3,G35=INTITULES!$F$5),MATRICE_SUBV!$B$6,IF(AND(C35=INTITULES!$B$3,G35=INTITULES!$F$6),MATRICE_SUBV!$B$7,IF(AND(C35=INTITULES!$B$4,G35=INTITULES!$F$3),MATRICE_SUBV!$C$4,IF(AND(C35=INTITULES!$B$4,G35=INTITULES!$F$4),MATRICE_SUBV!$C$5,IF(AND(C35=INTITULES!$B$4,G35=INTITULES!$F$5),MATRICE_SUBV!$C$6,IF(AND(C35=INTITULES!$B$4,G35=INTITULES!$F$6),MATRICE_SUBV!$C$7,IF(AND(C35=INTITULES!$B$5,G35=INTITULES!$F$3),MATRICE_SUBV!$D$4,IF(AND(C35=INTITULES!$B$5,G35=INTITULES!$F$4),MATRICE_SUBV!$D$5,IF(AND(C35=INTITULES!$B$5,G35=INTITULES!$F$5),MATRICE_SUBV!$D$6,IF(AND(C35=INTITULES!$B$5,G35=INTITULES!$F$6),MATRICE_SUBV!$D$7,IF(AND(C35=INTITULES!$B$6,G35=INTITULES!$F$3),MATRICE_SUBV!$E$4,IF(AND(C35=INTITULES!$B$6,G35=INTITULES!$F$4),MATRICE_SUBV!$E$5,IF(AND(C35=INTITULES!$B$6,G35=INTITULES!$F$5),MATRICE_SUBV!$E$6,IF(AND(C35=INTITULES!$B$6,G35=INTITULES!$F$6),MATRICE_SUBV!$E$7,IF(AND(C35=INTITULES!$B$7,G35=INTITULES!$F$3),MATRICE_SUBV!$F$4,IF(AND(C35=INTITULES!$B$7,G35=INTITULES!$F$4),MATRICE_SUBV!$F$5,IF(AND(C35=INTITULES!$B$7,G35=INTITULES!$F$5),MATRICE_SUBV!$F$6,IF(AND(C35=INTITULES!$B$7,G35=INTITULES!$F$6),MATRICE_SUBV!$F$7,0))))))))))))))))))))</f>
        <v>0</v>
      </c>
      <c r="I35" s="418">
        <f t="shared" si="0"/>
        <v>0</v>
      </c>
      <c r="J35" s="419"/>
      <c r="K35" s="420">
        <f t="shared" si="1"/>
        <v>0</v>
      </c>
      <c r="L35" s="421">
        <f t="shared" si="2"/>
        <v>0</v>
      </c>
      <c r="M35" s="421">
        <f t="shared" si="3"/>
        <v>0</v>
      </c>
    </row>
    <row r="36" spans="1:13" ht="15" x14ac:dyDescent="0.2">
      <c r="A36" s="407">
        <v>31</v>
      </c>
      <c r="B36" s="415"/>
      <c r="C36" s="416"/>
      <c r="D36" s="416"/>
      <c r="E36" s="417"/>
      <c r="F36" s="417"/>
      <c r="G36" s="416" t="str">
        <f>IF(AND(F36=INTITULES!$E$3,E36=INTITULES!$D$3),INTITULES!$F$3,IF(AND(F36=INTITULES!$E$3,E36=INTITULES!$D$4),INTITULES!$F$3,IF(AND(F36=INTITULES!$E$3,E36=INTITULES!$D$5),INTITULES!$F$4,IF(AND(F36=INTITULES!$E$3,E36=INTITULES!$D$6),INTITULES!$F$5,IF(AND(F36=INTITULES!$E$4,E36=INTITULES!$D$3),INTITULES!$F$3,IF(AND(F36=INTITULES!$E$4,E36=INTITULES!$D$4),INTITULES!$F$4,IF(AND(F36=INTITULES!$E$4,E36=INTITULES!$D$5),INTITULES!$F$5,IF(AND(F36=INTITULES!$E$4,E36=INTITULES!$D$6),INTITULES!$F$6,IF(AND(F36=INTITULES!$E$5,E36=INTITULES!$D$3),INTITULES!$F$3,IF(AND(F36=INTITULES!$E$5,E36=INTITULES!$D$4),INTITULES!$F$4,IF(AND(F36=INTITULES!$E$5,E36=INTITULES!$D$5),INTITULES!$F$5,IF(AND(F36=INTITULES!$E$5,E36=INTITULES!$D$6),INTITULES!$F$6,IF(AND(F36=INTITULES!$E$6,E36=INTITULES!$D$3),INTITULES!$F$4,IF(AND(F36=INTITULES!$E$6,E36=INTITULES!$D$4),INTITULES!$F$4,IF(AND(F36=INTITULES!$E$6,E36=INTITULES!$D$5),INTITULES!$F$5,IF(AND(F36=INTITULES!$E$6,E36=INTITULES!$D$6),INTITULES!$F$6,IF(AND(F36=INTITULES!$E$7,E36=INTITULES!$D$3),INTITULES!$F$5,IF(AND(F36=INTITULES!$E$7,E36=INTITULES!$D$4),INTITULES!$F$5,IF(AND(F36=INTITULES!$E$7,E36=INTITULES!$D$5),INTITULES!$F$6,IF(AND(F36=INTITULES!$E$7,E36=INTITULES!$D$6),INTITULES!$F$6,""))))))))))))))))))))</f>
        <v/>
      </c>
      <c r="H36" s="411">
        <f>IF(AND(C36=INTITULES!$B$3,G36=INTITULES!$F$3),MATRICE_SUBV!$B$4,IF(AND(C36=INTITULES!$B$3,G36=INTITULES!$F$4),MATRICE_SUBV!$B$5,IF(AND(C36=INTITULES!$B$3,G36=INTITULES!$F$5),MATRICE_SUBV!$B$6,IF(AND(C36=INTITULES!$B$3,G36=INTITULES!$F$6),MATRICE_SUBV!$B$7,IF(AND(C36=INTITULES!$B$4,G36=INTITULES!$F$3),MATRICE_SUBV!$C$4,IF(AND(C36=INTITULES!$B$4,G36=INTITULES!$F$4),MATRICE_SUBV!$C$5,IF(AND(C36=INTITULES!$B$4,G36=INTITULES!$F$5),MATRICE_SUBV!$C$6,IF(AND(C36=INTITULES!$B$4,G36=INTITULES!$F$6),MATRICE_SUBV!$C$7,IF(AND(C36=INTITULES!$B$5,G36=INTITULES!$F$3),MATRICE_SUBV!$D$4,IF(AND(C36=INTITULES!$B$5,G36=INTITULES!$F$4),MATRICE_SUBV!$D$5,IF(AND(C36=INTITULES!$B$5,G36=INTITULES!$F$5),MATRICE_SUBV!$D$6,IF(AND(C36=INTITULES!$B$5,G36=INTITULES!$F$6),MATRICE_SUBV!$D$7,IF(AND(C36=INTITULES!$B$6,G36=INTITULES!$F$3),MATRICE_SUBV!$E$4,IF(AND(C36=INTITULES!$B$6,G36=INTITULES!$F$4),MATRICE_SUBV!$E$5,IF(AND(C36=INTITULES!$B$6,G36=INTITULES!$F$5),MATRICE_SUBV!$E$6,IF(AND(C36=INTITULES!$B$6,G36=INTITULES!$F$6),MATRICE_SUBV!$E$7,IF(AND(C36=INTITULES!$B$7,G36=INTITULES!$F$3),MATRICE_SUBV!$F$4,IF(AND(C36=INTITULES!$B$7,G36=INTITULES!$F$4),MATRICE_SUBV!$F$5,IF(AND(C36=INTITULES!$B$7,G36=INTITULES!$F$5),MATRICE_SUBV!$F$6,IF(AND(C36=INTITULES!$B$7,G36=INTITULES!$F$6),MATRICE_SUBV!$F$7,0))))))))))))))))))))</f>
        <v>0</v>
      </c>
      <c r="I36" s="418">
        <f t="shared" si="0"/>
        <v>0</v>
      </c>
      <c r="J36" s="419"/>
      <c r="K36" s="420">
        <f t="shared" si="1"/>
        <v>0</v>
      </c>
      <c r="L36" s="421">
        <f t="shared" si="2"/>
        <v>0</v>
      </c>
      <c r="M36" s="421">
        <f t="shared" si="3"/>
        <v>0</v>
      </c>
    </row>
    <row r="37" spans="1:13" ht="15" x14ac:dyDescent="0.2">
      <c r="A37" s="407">
        <v>32</v>
      </c>
      <c r="B37" s="415"/>
      <c r="C37" s="416"/>
      <c r="D37" s="416"/>
      <c r="E37" s="417"/>
      <c r="F37" s="417"/>
      <c r="G37" s="416" t="str">
        <f>IF(AND(F37=INTITULES!$E$3,E37=INTITULES!$D$3),INTITULES!$F$3,IF(AND(F37=INTITULES!$E$3,E37=INTITULES!$D$4),INTITULES!$F$3,IF(AND(F37=INTITULES!$E$3,E37=INTITULES!$D$5),INTITULES!$F$4,IF(AND(F37=INTITULES!$E$3,E37=INTITULES!$D$6),INTITULES!$F$5,IF(AND(F37=INTITULES!$E$4,E37=INTITULES!$D$3),INTITULES!$F$3,IF(AND(F37=INTITULES!$E$4,E37=INTITULES!$D$4),INTITULES!$F$4,IF(AND(F37=INTITULES!$E$4,E37=INTITULES!$D$5),INTITULES!$F$5,IF(AND(F37=INTITULES!$E$4,E37=INTITULES!$D$6),INTITULES!$F$6,IF(AND(F37=INTITULES!$E$5,E37=INTITULES!$D$3),INTITULES!$F$3,IF(AND(F37=INTITULES!$E$5,E37=INTITULES!$D$4),INTITULES!$F$4,IF(AND(F37=INTITULES!$E$5,E37=INTITULES!$D$5),INTITULES!$F$5,IF(AND(F37=INTITULES!$E$5,E37=INTITULES!$D$6),INTITULES!$F$6,IF(AND(F37=INTITULES!$E$6,E37=INTITULES!$D$3),INTITULES!$F$4,IF(AND(F37=INTITULES!$E$6,E37=INTITULES!$D$4),INTITULES!$F$4,IF(AND(F37=INTITULES!$E$6,E37=INTITULES!$D$5),INTITULES!$F$5,IF(AND(F37=INTITULES!$E$6,E37=INTITULES!$D$6),INTITULES!$F$6,IF(AND(F37=INTITULES!$E$7,E37=INTITULES!$D$3),INTITULES!$F$5,IF(AND(F37=INTITULES!$E$7,E37=INTITULES!$D$4),INTITULES!$F$5,IF(AND(F37=INTITULES!$E$7,E37=INTITULES!$D$5),INTITULES!$F$6,IF(AND(F37=INTITULES!$E$7,E37=INTITULES!$D$6),INTITULES!$F$6,""))))))))))))))))))))</f>
        <v/>
      </c>
      <c r="H37" s="411">
        <f>IF(AND(C37=INTITULES!$B$3,G37=INTITULES!$F$3),MATRICE_SUBV!$B$4,IF(AND(C37=INTITULES!$B$3,G37=INTITULES!$F$4),MATRICE_SUBV!$B$5,IF(AND(C37=INTITULES!$B$3,G37=INTITULES!$F$5),MATRICE_SUBV!$B$6,IF(AND(C37=INTITULES!$B$3,G37=INTITULES!$F$6),MATRICE_SUBV!$B$7,IF(AND(C37=INTITULES!$B$4,G37=INTITULES!$F$3),MATRICE_SUBV!$C$4,IF(AND(C37=INTITULES!$B$4,G37=INTITULES!$F$4),MATRICE_SUBV!$C$5,IF(AND(C37=INTITULES!$B$4,G37=INTITULES!$F$5),MATRICE_SUBV!$C$6,IF(AND(C37=INTITULES!$B$4,G37=INTITULES!$F$6),MATRICE_SUBV!$C$7,IF(AND(C37=INTITULES!$B$5,G37=INTITULES!$F$3),MATRICE_SUBV!$D$4,IF(AND(C37=INTITULES!$B$5,G37=INTITULES!$F$4),MATRICE_SUBV!$D$5,IF(AND(C37=INTITULES!$B$5,G37=INTITULES!$F$5),MATRICE_SUBV!$D$6,IF(AND(C37=INTITULES!$B$5,G37=INTITULES!$F$6),MATRICE_SUBV!$D$7,IF(AND(C37=INTITULES!$B$6,G37=INTITULES!$F$3),MATRICE_SUBV!$E$4,IF(AND(C37=INTITULES!$B$6,G37=INTITULES!$F$4),MATRICE_SUBV!$E$5,IF(AND(C37=INTITULES!$B$6,G37=INTITULES!$F$5),MATRICE_SUBV!$E$6,IF(AND(C37=INTITULES!$B$6,G37=INTITULES!$F$6),MATRICE_SUBV!$E$7,IF(AND(C37=INTITULES!$B$7,G37=INTITULES!$F$3),MATRICE_SUBV!$F$4,IF(AND(C37=INTITULES!$B$7,G37=INTITULES!$F$4),MATRICE_SUBV!$F$5,IF(AND(C37=INTITULES!$B$7,G37=INTITULES!$F$5),MATRICE_SUBV!$F$6,IF(AND(C37=INTITULES!$B$7,G37=INTITULES!$F$6),MATRICE_SUBV!$F$7,0))))))))))))))))))))</f>
        <v>0</v>
      </c>
      <c r="I37" s="418">
        <f t="shared" si="0"/>
        <v>0</v>
      </c>
      <c r="J37" s="419"/>
      <c r="K37" s="420">
        <f t="shared" si="1"/>
        <v>0</v>
      </c>
      <c r="L37" s="421">
        <f t="shared" si="2"/>
        <v>0</v>
      </c>
      <c r="M37" s="421">
        <f t="shared" si="3"/>
        <v>0</v>
      </c>
    </row>
    <row r="38" spans="1:13" ht="15" x14ac:dyDescent="0.2">
      <c r="A38" s="407">
        <v>33</v>
      </c>
      <c r="B38" s="415"/>
      <c r="C38" s="416"/>
      <c r="D38" s="416"/>
      <c r="E38" s="417"/>
      <c r="F38" s="417"/>
      <c r="G38" s="416" t="str">
        <f>IF(AND(F38=INTITULES!$E$3,E38=INTITULES!$D$3),INTITULES!$F$3,IF(AND(F38=INTITULES!$E$3,E38=INTITULES!$D$4),INTITULES!$F$3,IF(AND(F38=INTITULES!$E$3,E38=INTITULES!$D$5),INTITULES!$F$4,IF(AND(F38=INTITULES!$E$3,E38=INTITULES!$D$6),INTITULES!$F$5,IF(AND(F38=INTITULES!$E$4,E38=INTITULES!$D$3),INTITULES!$F$3,IF(AND(F38=INTITULES!$E$4,E38=INTITULES!$D$4),INTITULES!$F$4,IF(AND(F38=INTITULES!$E$4,E38=INTITULES!$D$5),INTITULES!$F$5,IF(AND(F38=INTITULES!$E$4,E38=INTITULES!$D$6),INTITULES!$F$6,IF(AND(F38=INTITULES!$E$5,E38=INTITULES!$D$3),INTITULES!$F$3,IF(AND(F38=INTITULES!$E$5,E38=INTITULES!$D$4),INTITULES!$F$4,IF(AND(F38=INTITULES!$E$5,E38=INTITULES!$D$5),INTITULES!$F$5,IF(AND(F38=INTITULES!$E$5,E38=INTITULES!$D$6),INTITULES!$F$6,IF(AND(F38=INTITULES!$E$6,E38=INTITULES!$D$3),INTITULES!$F$4,IF(AND(F38=INTITULES!$E$6,E38=INTITULES!$D$4),INTITULES!$F$4,IF(AND(F38=INTITULES!$E$6,E38=INTITULES!$D$5),INTITULES!$F$5,IF(AND(F38=INTITULES!$E$6,E38=INTITULES!$D$6),INTITULES!$F$6,IF(AND(F38=INTITULES!$E$7,E38=INTITULES!$D$3),INTITULES!$F$5,IF(AND(F38=INTITULES!$E$7,E38=INTITULES!$D$4),INTITULES!$F$5,IF(AND(F38=INTITULES!$E$7,E38=INTITULES!$D$5),INTITULES!$F$6,IF(AND(F38=INTITULES!$E$7,E38=INTITULES!$D$6),INTITULES!$F$6,""))))))))))))))))))))</f>
        <v/>
      </c>
      <c r="H38" s="411">
        <f>IF(AND(C38=INTITULES!$B$3,G38=INTITULES!$F$3),MATRICE_SUBV!$B$4,IF(AND(C38=INTITULES!$B$3,G38=INTITULES!$F$4),MATRICE_SUBV!$B$5,IF(AND(C38=INTITULES!$B$3,G38=INTITULES!$F$5),MATRICE_SUBV!$B$6,IF(AND(C38=INTITULES!$B$3,G38=INTITULES!$F$6),MATRICE_SUBV!$B$7,IF(AND(C38=INTITULES!$B$4,G38=INTITULES!$F$3),MATRICE_SUBV!$C$4,IF(AND(C38=INTITULES!$B$4,G38=INTITULES!$F$4),MATRICE_SUBV!$C$5,IF(AND(C38=INTITULES!$B$4,G38=INTITULES!$F$5),MATRICE_SUBV!$C$6,IF(AND(C38=INTITULES!$B$4,G38=INTITULES!$F$6),MATRICE_SUBV!$C$7,IF(AND(C38=INTITULES!$B$5,G38=INTITULES!$F$3),MATRICE_SUBV!$D$4,IF(AND(C38=INTITULES!$B$5,G38=INTITULES!$F$4),MATRICE_SUBV!$D$5,IF(AND(C38=INTITULES!$B$5,G38=INTITULES!$F$5),MATRICE_SUBV!$D$6,IF(AND(C38=INTITULES!$B$5,G38=INTITULES!$F$6),MATRICE_SUBV!$D$7,IF(AND(C38=INTITULES!$B$6,G38=INTITULES!$F$3),MATRICE_SUBV!$E$4,IF(AND(C38=INTITULES!$B$6,G38=INTITULES!$F$4),MATRICE_SUBV!$E$5,IF(AND(C38=INTITULES!$B$6,G38=INTITULES!$F$5),MATRICE_SUBV!$E$6,IF(AND(C38=INTITULES!$B$6,G38=INTITULES!$F$6),MATRICE_SUBV!$E$7,IF(AND(C38=INTITULES!$B$7,G38=INTITULES!$F$3),MATRICE_SUBV!$F$4,IF(AND(C38=INTITULES!$B$7,G38=INTITULES!$F$4),MATRICE_SUBV!$F$5,IF(AND(C38=INTITULES!$B$7,G38=INTITULES!$F$5),MATRICE_SUBV!$F$6,IF(AND(C38=INTITULES!$B$7,G38=INTITULES!$F$6),MATRICE_SUBV!$F$7,0))))))))))))))))))))</f>
        <v>0</v>
      </c>
      <c r="I38" s="418">
        <f t="shared" si="0"/>
        <v>0</v>
      </c>
      <c r="J38" s="419"/>
      <c r="K38" s="420">
        <f t="shared" si="1"/>
        <v>0</v>
      </c>
      <c r="L38" s="421">
        <f t="shared" si="2"/>
        <v>0</v>
      </c>
      <c r="M38" s="421">
        <f t="shared" si="3"/>
        <v>0</v>
      </c>
    </row>
    <row r="39" spans="1:13" ht="15" x14ac:dyDescent="0.2">
      <c r="A39" s="407">
        <v>34</v>
      </c>
      <c r="B39" s="415"/>
      <c r="C39" s="416"/>
      <c r="D39" s="416"/>
      <c r="E39" s="417"/>
      <c r="F39" s="417"/>
      <c r="G39" s="416" t="str">
        <f>IF(AND(F39=INTITULES!$E$3,E39=INTITULES!$D$3),INTITULES!$F$3,IF(AND(F39=INTITULES!$E$3,E39=INTITULES!$D$4),INTITULES!$F$3,IF(AND(F39=INTITULES!$E$3,E39=INTITULES!$D$5),INTITULES!$F$4,IF(AND(F39=INTITULES!$E$3,E39=INTITULES!$D$6),INTITULES!$F$5,IF(AND(F39=INTITULES!$E$4,E39=INTITULES!$D$3),INTITULES!$F$3,IF(AND(F39=INTITULES!$E$4,E39=INTITULES!$D$4),INTITULES!$F$4,IF(AND(F39=INTITULES!$E$4,E39=INTITULES!$D$5),INTITULES!$F$5,IF(AND(F39=INTITULES!$E$4,E39=INTITULES!$D$6),INTITULES!$F$6,IF(AND(F39=INTITULES!$E$5,E39=INTITULES!$D$3),INTITULES!$F$3,IF(AND(F39=INTITULES!$E$5,E39=INTITULES!$D$4),INTITULES!$F$4,IF(AND(F39=INTITULES!$E$5,E39=INTITULES!$D$5),INTITULES!$F$5,IF(AND(F39=INTITULES!$E$5,E39=INTITULES!$D$6),INTITULES!$F$6,IF(AND(F39=INTITULES!$E$6,E39=INTITULES!$D$3),INTITULES!$F$4,IF(AND(F39=INTITULES!$E$6,E39=INTITULES!$D$4),INTITULES!$F$4,IF(AND(F39=INTITULES!$E$6,E39=INTITULES!$D$5),INTITULES!$F$5,IF(AND(F39=INTITULES!$E$6,E39=INTITULES!$D$6),INTITULES!$F$6,IF(AND(F39=INTITULES!$E$7,E39=INTITULES!$D$3),INTITULES!$F$5,IF(AND(F39=INTITULES!$E$7,E39=INTITULES!$D$4),INTITULES!$F$5,IF(AND(F39=INTITULES!$E$7,E39=INTITULES!$D$5),INTITULES!$F$6,IF(AND(F39=INTITULES!$E$7,E39=INTITULES!$D$6),INTITULES!$F$6,""))))))))))))))))))))</f>
        <v/>
      </c>
      <c r="H39" s="411">
        <f>IF(AND(C39=INTITULES!$B$3,G39=INTITULES!$F$3),MATRICE_SUBV!$B$4,IF(AND(C39=INTITULES!$B$3,G39=INTITULES!$F$4),MATRICE_SUBV!$B$5,IF(AND(C39=INTITULES!$B$3,G39=INTITULES!$F$5),MATRICE_SUBV!$B$6,IF(AND(C39=INTITULES!$B$3,G39=INTITULES!$F$6),MATRICE_SUBV!$B$7,IF(AND(C39=INTITULES!$B$4,G39=INTITULES!$F$3),MATRICE_SUBV!$C$4,IF(AND(C39=INTITULES!$B$4,G39=INTITULES!$F$4),MATRICE_SUBV!$C$5,IF(AND(C39=INTITULES!$B$4,G39=INTITULES!$F$5),MATRICE_SUBV!$C$6,IF(AND(C39=INTITULES!$B$4,G39=INTITULES!$F$6),MATRICE_SUBV!$C$7,IF(AND(C39=INTITULES!$B$5,G39=INTITULES!$F$3),MATRICE_SUBV!$D$4,IF(AND(C39=INTITULES!$B$5,G39=INTITULES!$F$4),MATRICE_SUBV!$D$5,IF(AND(C39=INTITULES!$B$5,G39=INTITULES!$F$5),MATRICE_SUBV!$D$6,IF(AND(C39=INTITULES!$B$5,G39=INTITULES!$F$6),MATRICE_SUBV!$D$7,IF(AND(C39=INTITULES!$B$6,G39=INTITULES!$F$3),MATRICE_SUBV!$E$4,IF(AND(C39=INTITULES!$B$6,G39=INTITULES!$F$4),MATRICE_SUBV!$E$5,IF(AND(C39=INTITULES!$B$6,G39=INTITULES!$F$5),MATRICE_SUBV!$E$6,IF(AND(C39=INTITULES!$B$6,G39=INTITULES!$F$6),MATRICE_SUBV!$E$7,IF(AND(C39=INTITULES!$B$7,G39=INTITULES!$F$3),MATRICE_SUBV!$F$4,IF(AND(C39=INTITULES!$B$7,G39=INTITULES!$F$4),MATRICE_SUBV!$F$5,IF(AND(C39=INTITULES!$B$7,G39=INTITULES!$F$5),MATRICE_SUBV!$F$6,IF(AND(C39=INTITULES!$B$7,G39=INTITULES!$F$6),MATRICE_SUBV!$F$7,0))))))))))))))))))))</f>
        <v>0</v>
      </c>
      <c r="I39" s="418">
        <f t="shared" si="0"/>
        <v>0</v>
      </c>
      <c r="J39" s="419"/>
      <c r="K39" s="420">
        <f t="shared" si="1"/>
        <v>0</v>
      </c>
      <c r="L39" s="421">
        <f t="shared" si="2"/>
        <v>0</v>
      </c>
      <c r="M39" s="421">
        <f t="shared" si="3"/>
        <v>0</v>
      </c>
    </row>
    <row r="40" spans="1:13" ht="15" x14ac:dyDescent="0.2">
      <c r="A40" s="407">
        <v>35</v>
      </c>
      <c r="B40" s="415"/>
      <c r="C40" s="416"/>
      <c r="D40" s="416"/>
      <c r="E40" s="417"/>
      <c r="F40" s="417"/>
      <c r="G40" s="416" t="str">
        <f>IF(AND(F40=INTITULES!$E$3,E40=INTITULES!$D$3),INTITULES!$F$3,IF(AND(F40=INTITULES!$E$3,E40=INTITULES!$D$4),INTITULES!$F$3,IF(AND(F40=INTITULES!$E$3,E40=INTITULES!$D$5),INTITULES!$F$4,IF(AND(F40=INTITULES!$E$3,E40=INTITULES!$D$6),INTITULES!$F$5,IF(AND(F40=INTITULES!$E$4,E40=INTITULES!$D$3),INTITULES!$F$3,IF(AND(F40=INTITULES!$E$4,E40=INTITULES!$D$4),INTITULES!$F$4,IF(AND(F40=INTITULES!$E$4,E40=INTITULES!$D$5),INTITULES!$F$5,IF(AND(F40=INTITULES!$E$4,E40=INTITULES!$D$6),INTITULES!$F$6,IF(AND(F40=INTITULES!$E$5,E40=INTITULES!$D$3),INTITULES!$F$3,IF(AND(F40=INTITULES!$E$5,E40=INTITULES!$D$4),INTITULES!$F$4,IF(AND(F40=INTITULES!$E$5,E40=INTITULES!$D$5),INTITULES!$F$5,IF(AND(F40=INTITULES!$E$5,E40=INTITULES!$D$6),INTITULES!$F$6,IF(AND(F40=INTITULES!$E$6,E40=INTITULES!$D$3),INTITULES!$F$4,IF(AND(F40=INTITULES!$E$6,E40=INTITULES!$D$4),INTITULES!$F$4,IF(AND(F40=INTITULES!$E$6,E40=INTITULES!$D$5),INTITULES!$F$5,IF(AND(F40=INTITULES!$E$6,E40=INTITULES!$D$6),INTITULES!$F$6,IF(AND(F40=INTITULES!$E$7,E40=INTITULES!$D$3),INTITULES!$F$5,IF(AND(F40=INTITULES!$E$7,E40=INTITULES!$D$4),INTITULES!$F$5,IF(AND(F40=INTITULES!$E$7,E40=INTITULES!$D$5),INTITULES!$F$6,IF(AND(F40=INTITULES!$E$7,E40=INTITULES!$D$6),INTITULES!$F$6,""))))))))))))))))))))</f>
        <v/>
      </c>
      <c r="H40" s="411">
        <f>IF(AND(C40=INTITULES!$B$3,G40=INTITULES!$F$3),MATRICE_SUBV!$B$4,IF(AND(C40=INTITULES!$B$3,G40=INTITULES!$F$4),MATRICE_SUBV!$B$5,IF(AND(C40=INTITULES!$B$3,G40=INTITULES!$F$5),MATRICE_SUBV!$B$6,IF(AND(C40=INTITULES!$B$3,G40=INTITULES!$F$6),MATRICE_SUBV!$B$7,IF(AND(C40=INTITULES!$B$4,G40=INTITULES!$F$3),MATRICE_SUBV!$C$4,IF(AND(C40=INTITULES!$B$4,G40=INTITULES!$F$4),MATRICE_SUBV!$C$5,IF(AND(C40=INTITULES!$B$4,G40=INTITULES!$F$5),MATRICE_SUBV!$C$6,IF(AND(C40=INTITULES!$B$4,G40=INTITULES!$F$6),MATRICE_SUBV!$C$7,IF(AND(C40=INTITULES!$B$5,G40=INTITULES!$F$3),MATRICE_SUBV!$D$4,IF(AND(C40=INTITULES!$B$5,G40=INTITULES!$F$4),MATRICE_SUBV!$D$5,IF(AND(C40=INTITULES!$B$5,G40=INTITULES!$F$5),MATRICE_SUBV!$D$6,IF(AND(C40=INTITULES!$B$5,G40=INTITULES!$F$6),MATRICE_SUBV!$D$7,IF(AND(C40=INTITULES!$B$6,G40=INTITULES!$F$3),MATRICE_SUBV!$E$4,IF(AND(C40=INTITULES!$B$6,G40=INTITULES!$F$4),MATRICE_SUBV!$E$5,IF(AND(C40=INTITULES!$B$6,G40=INTITULES!$F$5),MATRICE_SUBV!$E$6,IF(AND(C40=INTITULES!$B$6,G40=INTITULES!$F$6),MATRICE_SUBV!$E$7,IF(AND(C40=INTITULES!$B$7,G40=INTITULES!$F$3),MATRICE_SUBV!$F$4,IF(AND(C40=INTITULES!$B$7,G40=INTITULES!$F$4),MATRICE_SUBV!$F$5,IF(AND(C40=INTITULES!$B$7,G40=INTITULES!$F$5),MATRICE_SUBV!$F$6,IF(AND(C40=INTITULES!$B$7,G40=INTITULES!$F$6),MATRICE_SUBV!$F$7,0))))))))))))))))))))</f>
        <v>0</v>
      </c>
      <c r="I40" s="418">
        <f t="shared" si="0"/>
        <v>0</v>
      </c>
      <c r="J40" s="419"/>
      <c r="K40" s="420">
        <f t="shared" si="1"/>
        <v>0</v>
      </c>
      <c r="L40" s="421">
        <f t="shared" si="2"/>
        <v>0</v>
      </c>
      <c r="M40" s="421">
        <f t="shared" si="3"/>
        <v>0</v>
      </c>
    </row>
    <row r="41" spans="1:13" ht="15" x14ac:dyDescent="0.2">
      <c r="A41" s="407">
        <v>36</v>
      </c>
      <c r="B41" s="415"/>
      <c r="C41" s="416"/>
      <c r="D41" s="416"/>
      <c r="E41" s="417"/>
      <c r="F41" s="417"/>
      <c r="G41" s="416" t="str">
        <f>IF(AND(F41=INTITULES!$E$3,E41=INTITULES!$D$3),INTITULES!$F$3,IF(AND(F41=INTITULES!$E$3,E41=INTITULES!$D$4),INTITULES!$F$3,IF(AND(F41=INTITULES!$E$3,E41=INTITULES!$D$5),INTITULES!$F$4,IF(AND(F41=INTITULES!$E$3,E41=INTITULES!$D$6),INTITULES!$F$5,IF(AND(F41=INTITULES!$E$4,E41=INTITULES!$D$3),INTITULES!$F$3,IF(AND(F41=INTITULES!$E$4,E41=INTITULES!$D$4),INTITULES!$F$4,IF(AND(F41=INTITULES!$E$4,E41=INTITULES!$D$5),INTITULES!$F$5,IF(AND(F41=INTITULES!$E$4,E41=INTITULES!$D$6),INTITULES!$F$6,IF(AND(F41=INTITULES!$E$5,E41=INTITULES!$D$3),INTITULES!$F$3,IF(AND(F41=INTITULES!$E$5,E41=INTITULES!$D$4),INTITULES!$F$4,IF(AND(F41=INTITULES!$E$5,E41=INTITULES!$D$5),INTITULES!$F$5,IF(AND(F41=INTITULES!$E$5,E41=INTITULES!$D$6),INTITULES!$F$6,IF(AND(F41=INTITULES!$E$6,E41=INTITULES!$D$3),INTITULES!$F$4,IF(AND(F41=INTITULES!$E$6,E41=INTITULES!$D$4),INTITULES!$F$4,IF(AND(F41=INTITULES!$E$6,E41=INTITULES!$D$5),INTITULES!$F$5,IF(AND(F41=INTITULES!$E$6,E41=INTITULES!$D$6),INTITULES!$F$6,IF(AND(F41=INTITULES!$E$7,E41=INTITULES!$D$3),INTITULES!$F$5,IF(AND(F41=INTITULES!$E$7,E41=INTITULES!$D$4),INTITULES!$F$5,IF(AND(F41=INTITULES!$E$7,E41=INTITULES!$D$5),INTITULES!$F$6,IF(AND(F41=INTITULES!$E$7,E41=INTITULES!$D$6),INTITULES!$F$6,""))))))))))))))))))))</f>
        <v/>
      </c>
      <c r="H41" s="411">
        <f>IF(AND(C41=INTITULES!$B$3,G41=INTITULES!$F$3),MATRICE_SUBV!$B$4,IF(AND(C41=INTITULES!$B$3,G41=INTITULES!$F$4),MATRICE_SUBV!$B$5,IF(AND(C41=INTITULES!$B$3,G41=INTITULES!$F$5),MATRICE_SUBV!$B$6,IF(AND(C41=INTITULES!$B$3,G41=INTITULES!$F$6),MATRICE_SUBV!$B$7,IF(AND(C41=INTITULES!$B$4,G41=INTITULES!$F$3),MATRICE_SUBV!$C$4,IF(AND(C41=INTITULES!$B$4,G41=INTITULES!$F$4),MATRICE_SUBV!$C$5,IF(AND(C41=INTITULES!$B$4,G41=INTITULES!$F$5),MATRICE_SUBV!$C$6,IF(AND(C41=INTITULES!$B$4,G41=INTITULES!$F$6),MATRICE_SUBV!$C$7,IF(AND(C41=INTITULES!$B$5,G41=INTITULES!$F$3),MATRICE_SUBV!$D$4,IF(AND(C41=INTITULES!$B$5,G41=INTITULES!$F$4),MATRICE_SUBV!$D$5,IF(AND(C41=INTITULES!$B$5,G41=INTITULES!$F$5),MATRICE_SUBV!$D$6,IF(AND(C41=INTITULES!$B$5,G41=INTITULES!$F$6),MATRICE_SUBV!$D$7,IF(AND(C41=INTITULES!$B$6,G41=INTITULES!$F$3),MATRICE_SUBV!$E$4,IF(AND(C41=INTITULES!$B$6,G41=INTITULES!$F$4),MATRICE_SUBV!$E$5,IF(AND(C41=INTITULES!$B$6,G41=INTITULES!$F$5),MATRICE_SUBV!$E$6,IF(AND(C41=INTITULES!$B$6,G41=INTITULES!$F$6),MATRICE_SUBV!$E$7,IF(AND(C41=INTITULES!$B$7,G41=INTITULES!$F$3),MATRICE_SUBV!$F$4,IF(AND(C41=INTITULES!$B$7,G41=INTITULES!$F$4),MATRICE_SUBV!$F$5,IF(AND(C41=INTITULES!$B$7,G41=INTITULES!$F$5),MATRICE_SUBV!$F$6,IF(AND(C41=INTITULES!$B$7,G41=INTITULES!$F$6),MATRICE_SUBV!$F$7,0))))))))))))))))))))</f>
        <v>0</v>
      </c>
      <c r="I41" s="418">
        <f t="shared" si="0"/>
        <v>0</v>
      </c>
      <c r="J41" s="419"/>
      <c r="K41" s="420">
        <f t="shared" si="1"/>
        <v>0</v>
      </c>
      <c r="L41" s="421">
        <f t="shared" si="2"/>
        <v>0</v>
      </c>
      <c r="M41" s="421">
        <f t="shared" si="3"/>
        <v>0</v>
      </c>
    </row>
    <row r="42" spans="1:13" ht="15" x14ac:dyDescent="0.2">
      <c r="A42" s="407">
        <v>37</v>
      </c>
      <c r="B42" s="415"/>
      <c r="C42" s="416"/>
      <c r="D42" s="416"/>
      <c r="E42" s="417"/>
      <c r="F42" s="417"/>
      <c r="G42" s="416" t="str">
        <f>IF(AND(F42=INTITULES!$E$3,E42=INTITULES!$D$3),INTITULES!$F$3,IF(AND(F42=INTITULES!$E$3,E42=INTITULES!$D$4),INTITULES!$F$3,IF(AND(F42=INTITULES!$E$3,E42=INTITULES!$D$5),INTITULES!$F$4,IF(AND(F42=INTITULES!$E$3,E42=INTITULES!$D$6),INTITULES!$F$5,IF(AND(F42=INTITULES!$E$4,E42=INTITULES!$D$3),INTITULES!$F$3,IF(AND(F42=INTITULES!$E$4,E42=INTITULES!$D$4),INTITULES!$F$4,IF(AND(F42=INTITULES!$E$4,E42=INTITULES!$D$5),INTITULES!$F$5,IF(AND(F42=INTITULES!$E$4,E42=INTITULES!$D$6),INTITULES!$F$6,IF(AND(F42=INTITULES!$E$5,E42=INTITULES!$D$3),INTITULES!$F$3,IF(AND(F42=INTITULES!$E$5,E42=INTITULES!$D$4),INTITULES!$F$4,IF(AND(F42=INTITULES!$E$5,E42=INTITULES!$D$5),INTITULES!$F$5,IF(AND(F42=INTITULES!$E$5,E42=INTITULES!$D$6),INTITULES!$F$6,IF(AND(F42=INTITULES!$E$6,E42=INTITULES!$D$3),INTITULES!$F$4,IF(AND(F42=INTITULES!$E$6,E42=INTITULES!$D$4),INTITULES!$F$4,IF(AND(F42=INTITULES!$E$6,E42=INTITULES!$D$5),INTITULES!$F$5,IF(AND(F42=INTITULES!$E$6,E42=INTITULES!$D$6),INTITULES!$F$6,IF(AND(F42=INTITULES!$E$7,E42=INTITULES!$D$3),INTITULES!$F$5,IF(AND(F42=INTITULES!$E$7,E42=INTITULES!$D$4),INTITULES!$F$5,IF(AND(F42=INTITULES!$E$7,E42=INTITULES!$D$5),INTITULES!$F$6,IF(AND(F42=INTITULES!$E$7,E42=INTITULES!$D$6),INTITULES!$F$6,""))))))))))))))))))))</f>
        <v/>
      </c>
      <c r="H42" s="411">
        <f>IF(AND(C42=INTITULES!$B$3,G42=INTITULES!$F$3),MATRICE_SUBV!$B$4,IF(AND(C42=INTITULES!$B$3,G42=INTITULES!$F$4),MATRICE_SUBV!$B$5,IF(AND(C42=INTITULES!$B$3,G42=INTITULES!$F$5),MATRICE_SUBV!$B$6,IF(AND(C42=INTITULES!$B$3,G42=INTITULES!$F$6),MATRICE_SUBV!$B$7,IF(AND(C42=INTITULES!$B$4,G42=INTITULES!$F$3),MATRICE_SUBV!$C$4,IF(AND(C42=INTITULES!$B$4,G42=INTITULES!$F$4),MATRICE_SUBV!$C$5,IF(AND(C42=INTITULES!$B$4,G42=INTITULES!$F$5),MATRICE_SUBV!$C$6,IF(AND(C42=INTITULES!$B$4,G42=INTITULES!$F$6),MATRICE_SUBV!$C$7,IF(AND(C42=INTITULES!$B$5,G42=INTITULES!$F$3),MATRICE_SUBV!$D$4,IF(AND(C42=INTITULES!$B$5,G42=INTITULES!$F$4),MATRICE_SUBV!$D$5,IF(AND(C42=INTITULES!$B$5,G42=INTITULES!$F$5),MATRICE_SUBV!$D$6,IF(AND(C42=INTITULES!$B$5,G42=INTITULES!$F$6),MATRICE_SUBV!$D$7,IF(AND(C42=INTITULES!$B$6,G42=INTITULES!$F$3),MATRICE_SUBV!$E$4,IF(AND(C42=INTITULES!$B$6,G42=INTITULES!$F$4),MATRICE_SUBV!$E$5,IF(AND(C42=INTITULES!$B$6,G42=INTITULES!$F$5),MATRICE_SUBV!$E$6,IF(AND(C42=INTITULES!$B$6,G42=INTITULES!$F$6),MATRICE_SUBV!$E$7,IF(AND(C42=INTITULES!$B$7,G42=INTITULES!$F$3),MATRICE_SUBV!$F$4,IF(AND(C42=INTITULES!$B$7,G42=INTITULES!$F$4),MATRICE_SUBV!$F$5,IF(AND(C42=INTITULES!$B$7,G42=INTITULES!$F$5),MATRICE_SUBV!$F$6,IF(AND(C42=INTITULES!$B$7,G42=INTITULES!$F$6),MATRICE_SUBV!$F$7,0))))))))))))))))))))</f>
        <v>0</v>
      </c>
      <c r="I42" s="418">
        <f t="shared" si="0"/>
        <v>0</v>
      </c>
      <c r="J42" s="419"/>
      <c r="K42" s="420">
        <f t="shared" si="1"/>
        <v>0</v>
      </c>
      <c r="L42" s="421">
        <f t="shared" si="2"/>
        <v>0</v>
      </c>
      <c r="M42" s="421">
        <f t="shared" si="3"/>
        <v>0</v>
      </c>
    </row>
    <row r="43" spans="1:13" ht="15" x14ac:dyDescent="0.2">
      <c r="A43" s="407">
        <v>38</v>
      </c>
      <c r="B43" s="415"/>
      <c r="C43" s="416"/>
      <c r="D43" s="416"/>
      <c r="E43" s="417"/>
      <c r="F43" s="417"/>
      <c r="G43" s="416" t="str">
        <f>IF(AND(F43=INTITULES!$E$3,E43=INTITULES!$D$3),INTITULES!$F$3,IF(AND(F43=INTITULES!$E$3,E43=INTITULES!$D$4),INTITULES!$F$3,IF(AND(F43=INTITULES!$E$3,E43=INTITULES!$D$5),INTITULES!$F$4,IF(AND(F43=INTITULES!$E$3,E43=INTITULES!$D$6),INTITULES!$F$5,IF(AND(F43=INTITULES!$E$4,E43=INTITULES!$D$3),INTITULES!$F$3,IF(AND(F43=INTITULES!$E$4,E43=INTITULES!$D$4),INTITULES!$F$4,IF(AND(F43=INTITULES!$E$4,E43=INTITULES!$D$5),INTITULES!$F$5,IF(AND(F43=INTITULES!$E$4,E43=INTITULES!$D$6),INTITULES!$F$6,IF(AND(F43=INTITULES!$E$5,E43=INTITULES!$D$3),INTITULES!$F$3,IF(AND(F43=INTITULES!$E$5,E43=INTITULES!$D$4),INTITULES!$F$4,IF(AND(F43=INTITULES!$E$5,E43=INTITULES!$D$5),INTITULES!$F$5,IF(AND(F43=INTITULES!$E$5,E43=INTITULES!$D$6),INTITULES!$F$6,IF(AND(F43=INTITULES!$E$6,E43=INTITULES!$D$3),INTITULES!$F$4,IF(AND(F43=INTITULES!$E$6,E43=INTITULES!$D$4),INTITULES!$F$4,IF(AND(F43=INTITULES!$E$6,E43=INTITULES!$D$5),INTITULES!$F$5,IF(AND(F43=INTITULES!$E$6,E43=INTITULES!$D$6),INTITULES!$F$6,IF(AND(F43=INTITULES!$E$7,E43=INTITULES!$D$3),INTITULES!$F$5,IF(AND(F43=INTITULES!$E$7,E43=INTITULES!$D$4),INTITULES!$F$5,IF(AND(F43=INTITULES!$E$7,E43=INTITULES!$D$5),INTITULES!$F$6,IF(AND(F43=INTITULES!$E$7,E43=INTITULES!$D$6),INTITULES!$F$6,""))))))))))))))))))))</f>
        <v/>
      </c>
      <c r="H43" s="411">
        <f>IF(AND(C43=INTITULES!$B$3,G43=INTITULES!$F$3),MATRICE_SUBV!$B$4,IF(AND(C43=INTITULES!$B$3,G43=INTITULES!$F$4),MATRICE_SUBV!$B$5,IF(AND(C43=INTITULES!$B$3,G43=INTITULES!$F$5),MATRICE_SUBV!$B$6,IF(AND(C43=INTITULES!$B$3,G43=INTITULES!$F$6),MATRICE_SUBV!$B$7,IF(AND(C43=INTITULES!$B$4,G43=INTITULES!$F$3),MATRICE_SUBV!$C$4,IF(AND(C43=INTITULES!$B$4,G43=INTITULES!$F$4),MATRICE_SUBV!$C$5,IF(AND(C43=INTITULES!$B$4,G43=INTITULES!$F$5),MATRICE_SUBV!$C$6,IF(AND(C43=INTITULES!$B$4,G43=INTITULES!$F$6),MATRICE_SUBV!$C$7,IF(AND(C43=INTITULES!$B$5,G43=INTITULES!$F$3),MATRICE_SUBV!$D$4,IF(AND(C43=INTITULES!$B$5,G43=INTITULES!$F$4),MATRICE_SUBV!$D$5,IF(AND(C43=INTITULES!$B$5,G43=INTITULES!$F$5),MATRICE_SUBV!$D$6,IF(AND(C43=INTITULES!$B$5,G43=INTITULES!$F$6),MATRICE_SUBV!$D$7,IF(AND(C43=INTITULES!$B$6,G43=INTITULES!$F$3),MATRICE_SUBV!$E$4,IF(AND(C43=INTITULES!$B$6,G43=INTITULES!$F$4),MATRICE_SUBV!$E$5,IF(AND(C43=INTITULES!$B$6,G43=INTITULES!$F$5),MATRICE_SUBV!$E$6,IF(AND(C43=INTITULES!$B$6,G43=INTITULES!$F$6),MATRICE_SUBV!$E$7,IF(AND(C43=INTITULES!$B$7,G43=INTITULES!$F$3),MATRICE_SUBV!$F$4,IF(AND(C43=INTITULES!$B$7,G43=INTITULES!$F$4),MATRICE_SUBV!$F$5,IF(AND(C43=INTITULES!$B$7,G43=INTITULES!$F$5),MATRICE_SUBV!$F$6,IF(AND(C43=INTITULES!$B$7,G43=INTITULES!$F$6),MATRICE_SUBV!$F$7,0))))))))))))))))))))</f>
        <v>0</v>
      </c>
      <c r="I43" s="418">
        <f t="shared" si="0"/>
        <v>0</v>
      </c>
      <c r="J43" s="419"/>
      <c r="K43" s="420">
        <f t="shared" si="1"/>
        <v>0</v>
      </c>
      <c r="L43" s="421">
        <f t="shared" si="2"/>
        <v>0</v>
      </c>
      <c r="M43" s="421">
        <f t="shared" si="3"/>
        <v>0</v>
      </c>
    </row>
    <row r="44" spans="1:13" ht="15" x14ac:dyDescent="0.2">
      <c r="A44" s="407">
        <v>39</v>
      </c>
      <c r="B44" s="415"/>
      <c r="C44" s="416"/>
      <c r="D44" s="416"/>
      <c r="E44" s="417"/>
      <c r="F44" s="417"/>
      <c r="G44" s="416" t="str">
        <f>IF(AND(F44=INTITULES!$E$3,E44=INTITULES!$D$3),INTITULES!$F$3,IF(AND(F44=INTITULES!$E$3,E44=INTITULES!$D$4),INTITULES!$F$3,IF(AND(F44=INTITULES!$E$3,E44=INTITULES!$D$5),INTITULES!$F$4,IF(AND(F44=INTITULES!$E$3,E44=INTITULES!$D$6),INTITULES!$F$5,IF(AND(F44=INTITULES!$E$4,E44=INTITULES!$D$3),INTITULES!$F$3,IF(AND(F44=INTITULES!$E$4,E44=INTITULES!$D$4),INTITULES!$F$4,IF(AND(F44=INTITULES!$E$4,E44=INTITULES!$D$5),INTITULES!$F$5,IF(AND(F44=INTITULES!$E$4,E44=INTITULES!$D$6),INTITULES!$F$6,IF(AND(F44=INTITULES!$E$5,E44=INTITULES!$D$3),INTITULES!$F$3,IF(AND(F44=INTITULES!$E$5,E44=INTITULES!$D$4),INTITULES!$F$4,IF(AND(F44=INTITULES!$E$5,E44=INTITULES!$D$5),INTITULES!$F$5,IF(AND(F44=INTITULES!$E$5,E44=INTITULES!$D$6),INTITULES!$F$6,IF(AND(F44=INTITULES!$E$6,E44=INTITULES!$D$3),INTITULES!$F$4,IF(AND(F44=INTITULES!$E$6,E44=INTITULES!$D$4),INTITULES!$F$4,IF(AND(F44=INTITULES!$E$6,E44=INTITULES!$D$5),INTITULES!$F$5,IF(AND(F44=INTITULES!$E$6,E44=INTITULES!$D$6),INTITULES!$F$6,IF(AND(F44=INTITULES!$E$7,E44=INTITULES!$D$3),INTITULES!$F$5,IF(AND(F44=INTITULES!$E$7,E44=INTITULES!$D$4),INTITULES!$F$5,IF(AND(F44=INTITULES!$E$7,E44=INTITULES!$D$5),INTITULES!$F$6,IF(AND(F44=INTITULES!$E$7,E44=INTITULES!$D$6),INTITULES!$F$6,""))))))))))))))))))))</f>
        <v/>
      </c>
      <c r="H44" s="411">
        <f>IF(AND(C44=INTITULES!$B$3,G44=INTITULES!$F$3),MATRICE_SUBV!$B$4,IF(AND(C44=INTITULES!$B$3,G44=INTITULES!$F$4),MATRICE_SUBV!$B$5,IF(AND(C44=INTITULES!$B$3,G44=INTITULES!$F$5),MATRICE_SUBV!$B$6,IF(AND(C44=INTITULES!$B$3,G44=INTITULES!$F$6),MATRICE_SUBV!$B$7,IF(AND(C44=INTITULES!$B$4,G44=INTITULES!$F$3),MATRICE_SUBV!$C$4,IF(AND(C44=INTITULES!$B$4,G44=INTITULES!$F$4),MATRICE_SUBV!$C$5,IF(AND(C44=INTITULES!$B$4,G44=INTITULES!$F$5),MATRICE_SUBV!$C$6,IF(AND(C44=INTITULES!$B$4,G44=INTITULES!$F$6),MATRICE_SUBV!$C$7,IF(AND(C44=INTITULES!$B$5,G44=INTITULES!$F$3),MATRICE_SUBV!$D$4,IF(AND(C44=INTITULES!$B$5,G44=INTITULES!$F$4),MATRICE_SUBV!$D$5,IF(AND(C44=INTITULES!$B$5,G44=INTITULES!$F$5),MATRICE_SUBV!$D$6,IF(AND(C44=INTITULES!$B$5,G44=INTITULES!$F$6),MATRICE_SUBV!$D$7,IF(AND(C44=INTITULES!$B$6,G44=INTITULES!$F$3),MATRICE_SUBV!$E$4,IF(AND(C44=INTITULES!$B$6,G44=INTITULES!$F$4),MATRICE_SUBV!$E$5,IF(AND(C44=INTITULES!$B$6,G44=INTITULES!$F$5),MATRICE_SUBV!$E$6,IF(AND(C44=INTITULES!$B$6,G44=INTITULES!$F$6),MATRICE_SUBV!$E$7,IF(AND(C44=INTITULES!$B$7,G44=INTITULES!$F$3),MATRICE_SUBV!$F$4,IF(AND(C44=INTITULES!$B$7,G44=INTITULES!$F$4),MATRICE_SUBV!$F$5,IF(AND(C44=INTITULES!$B$7,G44=INTITULES!$F$5),MATRICE_SUBV!$F$6,IF(AND(C44=INTITULES!$B$7,G44=INTITULES!$F$6),MATRICE_SUBV!$F$7,0))))))))))))))))))))</f>
        <v>0</v>
      </c>
      <c r="I44" s="418">
        <f t="shared" si="0"/>
        <v>0</v>
      </c>
      <c r="J44" s="419"/>
      <c r="K44" s="420">
        <f t="shared" si="1"/>
        <v>0</v>
      </c>
      <c r="L44" s="421">
        <f t="shared" si="2"/>
        <v>0</v>
      </c>
      <c r="M44" s="421">
        <f t="shared" si="3"/>
        <v>0</v>
      </c>
    </row>
    <row r="45" spans="1:13" ht="15.75" thickBot="1" x14ac:dyDescent="0.25">
      <c r="A45" s="407">
        <v>40</v>
      </c>
      <c r="B45" s="415"/>
      <c r="C45" s="416"/>
      <c r="D45" s="416"/>
      <c r="E45" s="417"/>
      <c r="F45" s="417"/>
      <c r="G45" s="416" t="str">
        <f>IF(AND(F45=INTITULES!$E$3,E45=INTITULES!$D$3),INTITULES!$F$3,IF(AND(F45=INTITULES!$E$3,E45=INTITULES!$D$4),INTITULES!$F$3,IF(AND(F45=INTITULES!$E$3,E45=INTITULES!$D$5),INTITULES!$F$4,IF(AND(F45=INTITULES!$E$3,E45=INTITULES!$D$6),INTITULES!$F$5,IF(AND(F45=INTITULES!$E$4,E45=INTITULES!$D$3),INTITULES!$F$3,IF(AND(F45=INTITULES!$E$4,E45=INTITULES!$D$4),INTITULES!$F$4,IF(AND(F45=INTITULES!$E$4,E45=INTITULES!$D$5),INTITULES!$F$5,IF(AND(F45=INTITULES!$E$4,E45=INTITULES!$D$6),INTITULES!$F$6,IF(AND(F45=INTITULES!$E$5,E45=INTITULES!$D$3),INTITULES!$F$3,IF(AND(F45=INTITULES!$E$5,E45=INTITULES!$D$4),INTITULES!$F$4,IF(AND(F45=INTITULES!$E$5,E45=INTITULES!$D$5),INTITULES!$F$5,IF(AND(F45=INTITULES!$E$5,E45=INTITULES!$D$6),INTITULES!$F$6,IF(AND(F45=INTITULES!$E$6,E45=INTITULES!$D$3),INTITULES!$F$4,IF(AND(F45=INTITULES!$E$6,E45=INTITULES!$D$4),INTITULES!$F$4,IF(AND(F45=INTITULES!$E$6,E45=INTITULES!$D$5),INTITULES!$F$5,IF(AND(F45=INTITULES!$E$6,E45=INTITULES!$D$6),INTITULES!$F$6,IF(AND(F45=INTITULES!$E$7,E45=INTITULES!$D$3),INTITULES!$F$5,IF(AND(F45=INTITULES!$E$7,E45=INTITULES!$D$4),INTITULES!$F$5,IF(AND(F45=INTITULES!$E$7,E45=INTITULES!$D$5),INTITULES!$F$6,IF(AND(F45=INTITULES!$E$7,E45=INTITULES!$D$6),INTITULES!$F$6,""))))))))))))))))))))</f>
        <v/>
      </c>
      <c r="H45" s="411">
        <f>IF(AND(C45=INTITULES!$B$3,G45=INTITULES!$F$3),MATRICE_SUBV!$B$4,IF(AND(C45=INTITULES!$B$3,G45=INTITULES!$F$4),MATRICE_SUBV!$B$5,IF(AND(C45=INTITULES!$B$3,G45=INTITULES!$F$5),MATRICE_SUBV!$B$6,IF(AND(C45=INTITULES!$B$3,G45=INTITULES!$F$6),MATRICE_SUBV!$B$7,IF(AND(C45=INTITULES!$B$4,G45=INTITULES!$F$3),MATRICE_SUBV!$C$4,IF(AND(C45=INTITULES!$B$4,G45=INTITULES!$F$4),MATRICE_SUBV!$C$5,IF(AND(C45=INTITULES!$B$4,G45=INTITULES!$F$5),MATRICE_SUBV!$C$6,IF(AND(C45=INTITULES!$B$4,G45=INTITULES!$F$6),MATRICE_SUBV!$C$7,IF(AND(C45=INTITULES!$B$5,G45=INTITULES!$F$3),MATRICE_SUBV!$D$4,IF(AND(C45=INTITULES!$B$5,G45=INTITULES!$F$4),MATRICE_SUBV!$D$5,IF(AND(C45=INTITULES!$B$5,G45=INTITULES!$F$5),MATRICE_SUBV!$D$6,IF(AND(C45=INTITULES!$B$5,G45=INTITULES!$F$6),MATRICE_SUBV!$D$7,IF(AND(C45=INTITULES!$B$6,G45=INTITULES!$F$3),MATRICE_SUBV!$E$4,IF(AND(C45=INTITULES!$B$6,G45=INTITULES!$F$4),MATRICE_SUBV!$E$5,IF(AND(C45=INTITULES!$B$6,G45=INTITULES!$F$5),MATRICE_SUBV!$E$6,IF(AND(C45=INTITULES!$B$6,G45=INTITULES!$F$6),MATRICE_SUBV!$E$7,IF(AND(C45=INTITULES!$B$7,G45=INTITULES!$F$3),MATRICE_SUBV!$F$4,IF(AND(C45=INTITULES!$B$7,G45=INTITULES!$F$4),MATRICE_SUBV!$F$5,IF(AND(C45=INTITULES!$B$7,G45=INTITULES!$F$5),MATRICE_SUBV!$F$6,IF(AND(C45=INTITULES!$B$7,G45=INTITULES!$F$6),MATRICE_SUBV!$F$7,0))))))))))))))))))))</f>
        <v>0</v>
      </c>
      <c r="I45" s="418">
        <f t="shared" si="0"/>
        <v>0</v>
      </c>
      <c r="J45" s="419"/>
      <c r="K45" s="420">
        <f t="shared" si="1"/>
        <v>0</v>
      </c>
      <c r="L45" s="421">
        <f t="shared" si="2"/>
        <v>0</v>
      </c>
      <c r="M45" s="421">
        <f t="shared" si="3"/>
        <v>0</v>
      </c>
    </row>
    <row r="46" spans="1:13" ht="15.75" thickTop="1" x14ac:dyDescent="0.2">
      <c r="A46" s="127" t="s">
        <v>7</v>
      </c>
      <c r="B46" s="128">
        <f>SUM(B6:B45)</f>
        <v>0</v>
      </c>
      <c r="C46" s="127" t="s">
        <v>154</v>
      </c>
      <c r="D46" s="127" t="s">
        <v>154</v>
      </c>
      <c r="E46" s="400" t="s">
        <v>154</v>
      </c>
      <c r="F46" s="400" t="s">
        <v>154</v>
      </c>
      <c r="G46" s="127" t="s">
        <v>154</v>
      </c>
      <c r="H46" s="127" t="s">
        <v>154</v>
      </c>
      <c r="I46" s="140">
        <f>SUM(I6:I45)</f>
        <v>0</v>
      </c>
      <c r="J46" s="402">
        <f>SUM(J6:J45)</f>
        <v>0</v>
      </c>
      <c r="K46" s="127" t="s">
        <v>154</v>
      </c>
      <c r="L46" s="140">
        <f>SUM(L6:L45)</f>
        <v>0</v>
      </c>
      <c r="M46" s="137">
        <f>SUM(M6:M45)</f>
        <v>0</v>
      </c>
    </row>
    <row r="47" spans="1:13" x14ac:dyDescent="0.2">
      <c r="A47" s="2"/>
      <c r="B47" s="2"/>
      <c r="C47" s="2"/>
      <c r="D47" s="2"/>
      <c r="E47" s="2"/>
      <c r="F47" s="2"/>
      <c r="G47" s="2"/>
      <c r="H47" s="2"/>
      <c r="I47" s="2"/>
      <c r="J47" s="2"/>
      <c r="K47" s="2"/>
      <c r="L47" s="2"/>
      <c r="M47" s="2"/>
    </row>
    <row r="48" spans="1:13" x14ac:dyDescent="0.2">
      <c r="A48" s="2"/>
      <c r="B48" s="2"/>
      <c r="C48" s="2"/>
      <c r="D48" s="2"/>
      <c r="E48" s="2"/>
      <c r="F48" s="2"/>
      <c r="G48" s="2"/>
      <c r="H48" s="2"/>
      <c r="I48" s="2"/>
      <c r="J48" s="2"/>
      <c r="K48" s="2"/>
      <c r="L48" s="2"/>
      <c r="M48" s="2"/>
    </row>
    <row r="49" spans="1:13" x14ac:dyDescent="0.2">
      <c r="A49" s="2"/>
      <c r="B49" s="2"/>
      <c r="C49" s="2"/>
      <c r="D49" s="2"/>
      <c r="E49" s="2"/>
      <c r="F49" s="2"/>
      <c r="G49" s="2"/>
      <c r="H49" s="2"/>
      <c r="I49" s="2"/>
      <c r="J49" s="2"/>
      <c r="K49" s="2"/>
      <c r="L49" s="2"/>
      <c r="M49" s="2"/>
    </row>
    <row r="50" spans="1:13" x14ac:dyDescent="0.2">
      <c r="A50" s="2"/>
      <c r="B50" s="2"/>
      <c r="C50" s="2"/>
      <c r="D50" s="2"/>
      <c r="E50" s="2"/>
      <c r="F50" s="2"/>
      <c r="G50" s="2"/>
      <c r="H50" s="2"/>
      <c r="I50" s="2"/>
      <c r="J50" s="2"/>
      <c r="K50" s="2"/>
      <c r="L50" s="2"/>
      <c r="M50" s="2"/>
    </row>
  </sheetData>
  <sheetProtection sheet="1" objects="1" scenarios="1"/>
  <mergeCells count="2">
    <mergeCell ref="A3:M3"/>
    <mergeCell ref="L2:M2"/>
  </mergeCells>
  <dataValidations disablePrompts="1" count="1">
    <dataValidation allowBlank="1" sqref="J6:J45" xr:uid="{00000000-0002-0000-0100-000000000000}"/>
  </dataValidations>
  <pageMargins left="0.25" right="0.25" top="0.75" bottom="0.75" header="0.3" footer="0.3"/>
  <pageSetup paperSize="9" scale="67" orientation="landscape" r:id="rId1"/>
  <headerFooter>
    <oddFooter>&amp;L&amp;8&amp;A - Formulaire FP-S&amp;C&amp;8V23.1&amp;R&amp;8Page &amp;P de &amp;N</oddFooter>
  </headerFooter>
  <rowBreaks count="1" manualBreakCount="1">
    <brk id="41" max="16383" man="1"/>
  </rowBreaks>
  <drawing r:id="rId2"/>
  <legacy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100-000001000000}">
          <x14:formula1>
            <xm:f>INTITULES!$B$3:$B$7</xm:f>
          </x14:formula1>
          <xm:sqref>C6:C45</xm:sqref>
        </x14:dataValidation>
        <x14:dataValidation type="list" allowBlank="1" showInputMessage="1" showErrorMessage="1" xr:uid="{00000000-0002-0000-0100-000002000000}">
          <x14:formula1>
            <xm:f>INTITULES!$C$3:$C$6</xm:f>
          </x14:formula1>
          <xm:sqref>D6:D45</xm:sqref>
        </x14:dataValidation>
        <x14:dataValidation type="list" allowBlank="1" showInputMessage="1" showErrorMessage="1" xr:uid="{00000000-0002-0000-0100-000003000000}">
          <x14:formula1>
            <xm:f>INTITULES!$D$3:$D$6</xm:f>
          </x14:formula1>
          <xm:sqref>E6:E45</xm:sqref>
        </x14:dataValidation>
        <x14:dataValidation type="list" allowBlank="1" showInputMessage="1" showErrorMessage="1" xr:uid="{00000000-0002-0000-0100-000004000000}">
          <x14:formula1>
            <xm:f>INTITULES!$E$3:$E$7</xm:f>
          </x14:formula1>
          <xm:sqref>F6:F45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I69"/>
  <sheetViews>
    <sheetView view="pageLayout" topLeftCell="A4" zoomScale="115" zoomScaleNormal="115" zoomScalePageLayoutView="115" workbookViewId="0">
      <selection activeCell="F15" sqref="F15"/>
    </sheetView>
  </sheetViews>
  <sheetFormatPr baseColWidth="10" defaultRowHeight="12.75" x14ac:dyDescent="0.2"/>
  <cols>
    <col min="1" max="1" width="4.28515625" customWidth="1"/>
    <col min="2" max="2" width="19.5703125" customWidth="1"/>
    <col min="3" max="5" width="12.7109375" customWidth="1"/>
    <col min="6" max="6" width="15.85546875" customWidth="1"/>
    <col min="7" max="7" width="16.7109375" customWidth="1"/>
    <col min="8" max="9" width="12.7109375" customWidth="1"/>
  </cols>
  <sheetData>
    <row r="1" spans="1:9" x14ac:dyDescent="0.2">
      <c r="A1" s="285"/>
      <c r="B1" s="285"/>
      <c r="C1" s="286"/>
      <c r="D1" s="286"/>
      <c r="E1" s="287"/>
      <c r="F1" s="288"/>
      <c r="G1" s="288"/>
      <c r="H1" s="285"/>
      <c r="I1" s="289"/>
    </row>
    <row r="2" spans="1:9" ht="42.75" customHeight="1" x14ac:dyDescent="0.2">
      <c r="A2" s="187"/>
      <c r="B2" s="187"/>
      <c r="C2" s="187"/>
      <c r="D2" s="187"/>
      <c r="E2" s="187"/>
      <c r="F2" s="187"/>
      <c r="G2" s="546" t="s">
        <v>183</v>
      </c>
      <c r="H2" s="546"/>
      <c r="I2" s="546"/>
    </row>
    <row r="3" spans="1:9" ht="18.75" x14ac:dyDescent="0.2">
      <c r="A3" s="275" t="s">
        <v>263</v>
      </c>
      <c r="B3" s="247"/>
      <c r="C3" s="247"/>
      <c r="D3" s="247"/>
      <c r="E3" s="247"/>
      <c r="F3" s="247"/>
      <c r="G3" s="247"/>
      <c r="H3" s="247"/>
      <c r="I3" s="248"/>
    </row>
    <row r="4" spans="1:9" ht="18.75" customHeight="1" x14ac:dyDescent="0.2">
      <c r="A4" s="143" t="s">
        <v>21</v>
      </c>
      <c r="B4" s="144"/>
      <c r="C4" s="144"/>
      <c r="D4" s="266"/>
      <c r="E4" s="266"/>
      <c r="F4" s="266"/>
      <c r="G4" s="72" t="s">
        <v>36</v>
      </c>
      <c r="H4" s="552">
        <f>Contrat!I32</f>
        <v>0</v>
      </c>
      <c r="I4" s="553"/>
    </row>
    <row r="5" spans="1:9" ht="18.75" customHeight="1" x14ac:dyDescent="0.2">
      <c r="A5" s="554">
        <f>Contrat!A33</f>
        <v>0</v>
      </c>
      <c r="B5" s="555"/>
      <c r="C5" s="555"/>
      <c r="D5" s="555"/>
      <c r="E5" s="555"/>
      <c r="F5" s="89"/>
      <c r="G5" s="265" t="s">
        <v>33</v>
      </c>
      <c r="H5" s="556">
        <f>Contrat!F28</f>
        <v>0</v>
      </c>
      <c r="I5" s="553"/>
    </row>
    <row r="6" spans="1:9" ht="18.75" customHeight="1" x14ac:dyDescent="0.2">
      <c r="A6" s="88" t="s">
        <v>118</v>
      </c>
      <c r="B6" s="89"/>
      <c r="C6" s="259"/>
      <c r="D6" s="16"/>
      <c r="E6" s="16"/>
      <c r="F6" s="171"/>
      <c r="G6" s="273" t="s">
        <v>22</v>
      </c>
      <c r="H6" s="547">
        <f>Contrat!C20</f>
        <v>0</v>
      </c>
      <c r="I6" s="548"/>
    </row>
    <row r="7" spans="1:9" ht="18.75" customHeight="1" x14ac:dyDescent="0.2">
      <c r="A7" s="138" t="s">
        <v>52</v>
      </c>
      <c r="B7" s="267"/>
      <c r="C7" s="259"/>
      <c r="D7" s="89"/>
      <c r="E7" s="16"/>
      <c r="F7" s="89"/>
      <c r="G7" s="18"/>
      <c r="H7" s="204" t="s">
        <v>178</v>
      </c>
      <c r="I7" s="33"/>
    </row>
    <row r="8" spans="1:9" ht="15.75" customHeight="1" x14ac:dyDescent="0.2">
      <c r="A8" s="138"/>
      <c r="B8" s="267"/>
      <c r="C8" s="171"/>
      <c r="D8" s="171"/>
      <c r="E8" s="171"/>
      <c r="F8" s="142"/>
      <c r="G8" s="203"/>
      <c r="H8" s="204" t="s">
        <v>177</v>
      </c>
      <c r="I8" s="43"/>
    </row>
    <row r="9" spans="1:9" x14ac:dyDescent="0.2">
      <c r="A9" s="39" t="s">
        <v>228</v>
      </c>
      <c r="B9" s="249"/>
      <c r="C9" s="249"/>
      <c r="D9" s="2"/>
      <c r="E9" s="249"/>
      <c r="F9" s="249"/>
      <c r="G9" s="249"/>
      <c r="H9" s="249"/>
      <c r="I9" s="251"/>
    </row>
    <row r="10" spans="1:9" x14ac:dyDescent="0.2">
      <c r="A10" s="39"/>
      <c r="B10" s="249"/>
      <c r="C10" s="249"/>
      <c r="D10" s="249"/>
      <c r="E10" s="249"/>
      <c r="F10" s="249"/>
      <c r="G10" s="249"/>
      <c r="H10" s="249"/>
      <c r="I10" s="251"/>
    </row>
    <row r="11" spans="1:9" ht="20.45" customHeight="1" x14ac:dyDescent="0.2">
      <c r="A11" s="39"/>
      <c r="B11" s="318" t="s">
        <v>185</v>
      </c>
      <c r="C11" s="319"/>
      <c r="D11" s="319"/>
      <c r="E11" s="319"/>
      <c r="F11" s="319"/>
      <c r="G11" s="320"/>
      <c r="H11" s="249"/>
      <c r="I11" s="251"/>
    </row>
    <row r="12" spans="1:9" ht="17.25" customHeight="1" x14ac:dyDescent="0.2">
      <c r="A12" s="39"/>
      <c r="B12" s="321" t="s">
        <v>241</v>
      </c>
      <c r="C12" s="322"/>
      <c r="D12" s="322"/>
      <c r="E12" s="323"/>
      <c r="F12" s="309">
        <f>Contrat!$I$38</f>
        <v>0</v>
      </c>
      <c r="G12" s="324" t="s">
        <v>2</v>
      </c>
      <c r="H12" s="249"/>
      <c r="I12" s="251"/>
    </row>
    <row r="13" spans="1:9" x14ac:dyDescent="0.2">
      <c r="A13" s="39"/>
      <c r="B13" s="252"/>
      <c r="C13" s="252"/>
      <c r="D13" s="252"/>
      <c r="E13" s="252"/>
      <c r="F13" s="249"/>
      <c r="G13" s="252"/>
      <c r="H13" s="249"/>
      <c r="I13" s="251"/>
    </row>
    <row r="14" spans="1:9" ht="20.45" customHeight="1" x14ac:dyDescent="0.2">
      <c r="A14" s="39"/>
      <c r="B14" s="335" t="s">
        <v>235</v>
      </c>
      <c r="C14" s="336"/>
      <c r="D14" s="336"/>
      <c r="E14" s="337"/>
      <c r="F14" s="338"/>
      <c r="G14" s="339"/>
      <c r="H14" s="249"/>
      <c r="I14" s="251"/>
    </row>
    <row r="15" spans="1:9" ht="17.25" customHeight="1" x14ac:dyDescent="0.2">
      <c r="A15" s="39"/>
      <c r="B15" s="321" t="s">
        <v>227</v>
      </c>
      <c r="C15" s="322"/>
      <c r="D15" s="340"/>
      <c r="E15" s="341"/>
      <c r="F15" s="145"/>
      <c r="G15" s="342" t="s">
        <v>0</v>
      </c>
      <c r="H15" s="249"/>
      <c r="I15" s="251"/>
    </row>
    <row r="16" spans="1:9" x14ac:dyDescent="0.2">
      <c r="A16" s="39"/>
      <c r="B16" s="252"/>
      <c r="C16" s="252"/>
      <c r="D16" s="252"/>
      <c r="E16" s="252"/>
      <c r="F16" s="249"/>
      <c r="G16" s="252"/>
      <c r="H16" s="249"/>
      <c r="I16" s="251"/>
    </row>
    <row r="17" spans="1:9" ht="20.45" customHeight="1" x14ac:dyDescent="0.2">
      <c r="A17" s="39"/>
      <c r="B17" s="325" t="s">
        <v>190</v>
      </c>
      <c r="C17" s="326"/>
      <c r="D17" s="326"/>
      <c r="E17" s="326"/>
      <c r="F17" s="319"/>
      <c r="G17" s="327"/>
      <c r="H17" s="249"/>
      <c r="I17" s="251"/>
    </row>
    <row r="18" spans="1:9" ht="15.75" x14ac:dyDescent="0.2">
      <c r="A18" s="39"/>
      <c r="B18" s="328" t="s">
        <v>187</v>
      </c>
      <c r="C18" s="159"/>
      <c r="D18" s="159"/>
      <c r="E18" s="159"/>
      <c r="F18" s="145"/>
      <c r="G18" s="329" t="s">
        <v>176</v>
      </c>
      <c r="H18" s="249"/>
      <c r="I18" s="251"/>
    </row>
    <row r="19" spans="1:9" ht="15.75" x14ac:dyDescent="0.2">
      <c r="A19" s="39"/>
      <c r="B19" s="328" t="s">
        <v>229</v>
      </c>
      <c r="C19" s="159"/>
      <c r="D19" s="159"/>
      <c r="E19" s="159"/>
      <c r="F19" s="145"/>
      <c r="G19" s="329" t="s">
        <v>176</v>
      </c>
      <c r="H19" s="249"/>
      <c r="I19" s="251"/>
    </row>
    <row r="20" spans="1:9" ht="15.75" x14ac:dyDescent="0.2">
      <c r="A20" s="39"/>
      <c r="B20" s="328" t="s">
        <v>188</v>
      </c>
      <c r="C20" s="159"/>
      <c r="D20" s="159"/>
      <c r="E20" s="221"/>
      <c r="F20" s="145"/>
      <c r="G20" s="329" t="s">
        <v>176</v>
      </c>
      <c r="H20" s="249"/>
      <c r="I20" s="251"/>
    </row>
    <row r="21" spans="1:9" ht="16.5" thickBot="1" x14ac:dyDescent="0.25">
      <c r="A21" s="39"/>
      <c r="B21" s="328" t="s">
        <v>189</v>
      </c>
      <c r="C21" s="159"/>
      <c r="D21" s="159"/>
      <c r="E21" s="221"/>
      <c r="F21" s="146"/>
      <c r="G21" s="329" t="s">
        <v>176</v>
      </c>
      <c r="H21" s="249"/>
      <c r="I21" s="251"/>
    </row>
    <row r="22" spans="1:9" ht="16.5" thickTop="1" x14ac:dyDescent="0.2">
      <c r="A22" s="39"/>
      <c r="B22" s="330" t="s">
        <v>173</v>
      </c>
      <c r="C22" s="331"/>
      <c r="D22" s="331"/>
      <c r="E22" s="332"/>
      <c r="F22" s="333">
        <f>SUM(F18:F21)</f>
        <v>0</v>
      </c>
      <c r="G22" s="334" t="s">
        <v>176</v>
      </c>
      <c r="H22" s="249"/>
      <c r="I22" s="251"/>
    </row>
    <row r="23" spans="1:9" x14ac:dyDescent="0.2">
      <c r="A23" s="60"/>
      <c r="B23" s="41"/>
      <c r="C23" s="89"/>
      <c r="D23" s="89"/>
      <c r="E23" s="96"/>
      <c r="F23" s="240"/>
      <c r="G23" s="246"/>
      <c r="H23" s="253"/>
      <c r="I23" s="254"/>
    </row>
    <row r="24" spans="1:9" ht="20.45" customHeight="1" x14ac:dyDescent="0.2">
      <c r="A24" s="93"/>
      <c r="B24" s="335" t="s">
        <v>198</v>
      </c>
      <c r="C24" s="343"/>
      <c r="D24" s="343"/>
      <c r="E24" s="343"/>
      <c r="F24" s="344"/>
      <c r="G24" s="345"/>
      <c r="H24" s="2"/>
      <c r="I24" s="255"/>
    </row>
    <row r="25" spans="1:9" ht="17.25" customHeight="1" x14ac:dyDescent="0.2">
      <c r="A25" s="95"/>
      <c r="B25" s="321" t="s">
        <v>236</v>
      </c>
      <c r="C25" s="439"/>
      <c r="D25" s="440"/>
      <c r="E25" s="439"/>
      <c r="F25" s="442">
        <f>$F$12*$F$15</f>
        <v>0</v>
      </c>
      <c r="G25" s="441" t="s">
        <v>8</v>
      </c>
      <c r="H25" s="2"/>
      <c r="I25" s="255"/>
    </row>
    <row r="26" spans="1:9" x14ac:dyDescent="0.2">
      <c r="A26" s="95"/>
      <c r="B26" s="94"/>
      <c r="C26" s="267"/>
      <c r="D26" s="267"/>
      <c r="E26" s="267"/>
      <c r="F26" s="267"/>
      <c r="G26" s="267"/>
      <c r="H26" s="79"/>
      <c r="I26" s="115"/>
    </row>
    <row r="27" spans="1:9" x14ac:dyDescent="0.2">
      <c r="A27" s="84"/>
      <c r="B27" s="85"/>
      <c r="C27" s="85"/>
      <c r="D27" s="85"/>
      <c r="E27" s="85"/>
      <c r="F27" s="85"/>
      <c r="G27" s="85"/>
      <c r="H27" s="85"/>
      <c r="I27" s="190"/>
    </row>
    <row r="28" spans="1:9" x14ac:dyDescent="0.2">
      <c r="A28" s="86" t="s">
        <v>49</v>
      </c>
      <c r="B28" s="91"/>
      <c r="C28" s="91"/>
      <c r="D28" s="91"/>
      <c r="E28" s="91"/>
      <c r="F28" s="91"/>
      <c r="G28" s="91"/>
      <c r="H28" s="91"/>
      <c r="I28" s="191"/>
    </row>
    <row r="29" spans="1:9" x14ac:dyDescent="0.2">
      <c r="A29" s="549" t="s">
        <v>112</v>
      </c>
      <c r="B29" s="550"/>
      <c r="C29" s="550"/>
      <c r="D29" s="550"/>
      <c r="E29" s="550"/>
      <c r="F29" s="550"/>
      <c r="G29" s="550"/>
      <c r="H29" s="550"/>
      <c r="I29" s="551"/>
    </row>
    <row r="30" spans="1:9" x14ac:dyDescent="0.2">
      <c r="A30" s="557" t="s">
        <v>81</v>
      </c>
      <c r="B30" s="558"/>
      <c r="C30" s="558"/>
      <c r="D30" s="558"/>
      <c r="E30" s="558"/>
      <c r="F30" s="558"/>
      <c r="G30" s="558"/>
      <c r="H30" s="558"/>
      <c r="I30" s="559"/>
    </row>
    <row r="31" spans="1:9" ht="18.75" customHeight="1" x14ac:dyDescent="0.2">
      <c r="A31" s="90" t="s">
        <v>3</v>
      </c>
      <c r="B31" s="91"/>
      <c r="C31" s="560"/>
      <c r="D31" s="560"/>
      <c r="E31" s="560"/>
      <c r="F31" s="159"/>
      <c r="G31" s="91" t="s">
        <v>50</v>
      </c>
      <c r="H31" s="192"/>
      <c r="I31" s="81"/>
    </row>
    <row r="32" spans="1:9" x14ac:dyDescent="0.2">
      <c r="A32" s="90"/>
      <c r="B32" s="91"/>
      <c r="C32" s="159"/>
      <c r="D32" s="159"/>
      <c r="E32" s="159"/>
      <c r="F32" s="159"/>
      <c r="G32" s="91"/>
      <c r="H32" s="192"/>
      <c r="I32" s="81"/>
    </row>
    <row r="33" spans="1:9" ht="15.75" customHeight="1" x14ac:dyDescent="0.2">
      <c r="A33" s="90"/>
      <c r="B33" s="91"/>
      <c r="C33" s="564"/>
      <c r="D33" s="564"/>
      <c r="E33" s="564"/>
      <c r="F33" s="91"/>
      <c r="G33" s="564"/>
      <c r="H33" s="564"/>
      <c r="I33" s="81"/>
    </row>
    <row r="34" spans="1:9" ht="15.75" customHeight="1" x14ac:dyDescent="0.2">
      <c r="A34" s="90"/>
      <c r="B34" s="91"/>
      <c r="C34" s="562"/>
      <c r="D34" s="562"/>
      <c r="E34" s="562"/>
      <c r="F34" s="91"/>
      <c r="G34" s="562"/>
      <c r="H34" s="562"/>
      <c r="I34" s="81"/>
    </row>
    <row r="35" spans="1:9" x14ac:dyDescent="0.2">
      <c r="A35" s="82"/>
      <c r="B35" s="269"/>
      <c r="C35" s="561"/>
      <c r="D35" s="561"/>
      <c r="E35" s="561"/>
      <c r="F35" s="274"/>
      <c r="G35" s="274"/>
      <c r="H35" s="274"/>
      <c r="I35" s="193"/>
    </row>
    <row r="36" spans="1:9" ht="6.75" customHeight="1" x14ac:dyDescent="0.2">
      <c r="A36" s="84"/>
      <c r="B36" s="85"/>
      <c r="C36" s="87"/>
      <c r="D36" s="87"/>
      <c r="E36" s="87"/>
      <c r="F36" s="87"/>
      <c r="G36" s="87"/>
      <c r="H36" s="87"/>
      <c r="I36" s="194"/>
    </row>
    <row r="37" spans="1:9" x14ac:dyDescent="0.2">
      <c r="A37" s="86" t="s">
        <v>221</v>
      </c>
      <c r="B37" s="91"/>
      <c r="C37" s="159"/>
      <c r="D37" s="159"/>
      <c r="E37" s="159"/>
      <c r="F37" s="159"/>
      <c r="G37" s="159"/>
      <c r="H37" s="159"/>
      <c r="I37" s="189"/>
    </row>
    <row r="38" spans="1:9" ht="20.45" customHeight="1" x14ac:dyDescent="0.2">
      <c r="A38" s="565"/>
      <c r="B38" s="564"/>
      <c r="C38" s="564"/>
      <c r="D38" s="564"/>
      <c r="E38" s="564"/>
      <c r="F38" s="564"/>
      <c r="G38" s="564"/>
      <c r="H38" s="564"/>
      <c r="I38" s="566"/>
    </row>
    <row r="39" spans="1:9" ht="48" customHeight="1" x14ac:dyDescent="0.2">
      <c r="A39" s="565"/>
      <c r="B39" s="564"/>
      <c r="C39" s="564"/>
      <c r="D39" s="564"/>
      <c r="E39" s="564"/>
      <c r="F39" s="564"/>
      <c r="G39" s="564"/>
      <c r="H39" s="564"/>
      <c r="I39" s="566"/>
    </row>
    <row r="40" spans="1:9" ht="6.75" customHeight="1" x14ac:dyDescent="0.2">
      <c r="A40" s="90"/>
      <c r="B40" s="91"/>
      <c r="C40" s="159"/>
      <c r="D40" s="159"/>
      <c r="E40" s="159"/>
      <c r="F40" s="159"/>
      <c r="G40" s="159"/>
      <c r="H40" s="159"/>
      <c r="I40" s="189"/>
    </row>
    <row r="41" spans="1:9" ht="9.4" customHeight="1" x14ac:dyDescent="0.2">
      <c r="A41" s="84"/>
      <c r="B41" s="85"/>
      <c r="C41" s="87"/>
      <c r="D41" s="87"/>
      <c r="E41" s="87"/>
      <c r="F41" s="87"/>
      <c r="G41" s="87"/>
      <c r="H41" s="87"/>
      <c r="I41" s="194"/>
    </row>
    <row r="42" spans="1:9" x14ac:dyDescent="0.2">
      <c r="A42" s="86" t="s">
        <v>51</v>
      </c>
      <c r="B42" s="91"/>
      <c r="C42" s="91"/>
      <c r="D42" s="91"/>
      <c r="E42" s="91"/>
      <c r="F42" s="91"/>
      <c r="G42" s="91"/>
      <c r="H42" s="91"/>
      <c r="I42" s="191"/>
    </row>
    <row r="43" spans="1:9" x14ac:dyDescent="0.2">
      <c r="A43" s="90" t="s">
        <v>119</v>
      </c>
      <c r="B43" s="159"/>
      <c r="C43" s="91"/>
      <c r="D43" s="91"/>
      <c r="E43" s="91"/>
      <c r="F43" s="91"/>
      <c r="G43" s="91"/>
      <c r="H43" s="91"/>
      <c r="I43" s="191"/>
    </row>
    <row r="44" spans="1:9" ht="6.2" customHeight="1" x14ac:dyDescent="0.2">
      <c r="A44" s="90"/>
      <c r="B44" s="91"/>
      <c r="C44" s="91"/>
      <c r="D44" s="91"/>
      <c r="E44" s="91"/>
      <c r="F44" s="91"/>
      <c r="G44" s="91"/>
      <c r="H44" s="91"/>
      <c r="I44" s="191"/>
    </row>
    <row r="45" spans="1:9" ht="24.75" customHeight="1" x14ac:dyDescent="0.2">
      <c r="A45" s="348"/>
      <c r="B45" s="349" t="s">
        <v>114</v>
      </c>
      <c r="C45" s="350"/>
      <c r="D45" s="350"/>
      <c r="E45" s="351" t="s">
        <v>8</v>
      </c>
      <c r="F45" s="352"/>
      <c r="G45" s="353"/>
      <c r="H45" s="354"/>
      <c r="I45" s="191"/>
    </row>
    <row r="46" spans="1:9" ht="24.75" customHeight="1" x14ac:dyDescent="0.2">
      <c r="A46" s="348"/>
      <c r="B46" s="355" t="s">
        <v>237</v>
      </c>
      <c r="C46" s="165"/>
      <c r="D46" s="250"/>
      <c r="E46" s="160" t="s">
        <v>8</v>
      </c>
      <c r="F46" s="296"/>
      <c r="G46" s="431" t="s">
        <v>248</v>
      </c>
      <c r="H46" s="435" t="s">
        <v>249</v>
      </c>
      <c r="I46" s="191"/>
    </row>
    <row r="47" spans="1:9" ht="24.75" customHeight="1" x14ac:dyDescent="0.2">
      <c r="A47" s="348"/>
      <c r="B47" s="356" t="s">
        <v>115</v>
      </c>
      <c r="C47" s="91"/>
      <c r="D47" s="91"/>
      <c r="E47" s="160" t="s">
        <v>8</v>
      </c>
      <c r="F47" s="296"/>
      <c r="G47" s="392"/>
      <c r="H47" s="422"/>
      <c r="I47" s="191"/>
    </row>
    <row r="48" spans="1:9" ht="24.75" customHeight="1" x14ac:dyDescent="0.2">
      <c r="A48" s="348"/>
      <c r="B48" s="357" t="s">
        <v>206</v>
      </c>
      <c r="C48" s="358"/>
      <c r="D48" s="358"/>
      <c r="E48" s="359" t="s">
        <v>8</v>
      </c>
      <c r="F48" s="360"/>
      <c r="G48" s="392"/>
      <c r="H48" s="422"/>
      <c r="I48" s="191"/>
    </row>
    <row r="49" spans="1:9" x14ac:dyDescent="0.2">
      <c r="A49" s="90"/>
      <c r="B49" s="91"/>
      <c r="C49" s="91"/>
      <c r="D49" s="91"/>
      <c r="E49" s="91"/>
      <c r="F49" s="91"/>
      <c r="G49" s="91"/>
      <c r="H49" s="192"/>
      <c r="I49" s="191"/>
    </row>
    <row r="50" spans="1:9" ht="26.25" customHeight="1" x14ac:dyDescent="0.2">
      <c r="A50" s="90" t="s">
        <v>5</v>
      </c>
      <c r="B50" s="91"/>
      <c r="C50" s="562"/>
      <c r="D50" s="562"/>
      <c r="E50" s="563" t="s">
        <v>113</v>
      </c>
      <c r="F50" s="563"/>
      <c r="G50" s="260"/>
      <c r="H50" s="261"/>
      <c r="I50" s="191"/>
    </row>
    <row r="51" spans="1:9" ht="26.25" customHeight="1" x14ac:dyDescent="0.2">
      <c r="A51" s="138"/>
      <c r="B51" s="267"/>
      <c r="C51" s="142"/>
      <c r="D51" s="142"/>
      <c r="E51" s="479" t="s">
        <v>252</v>
      </c>
      <c r="F51" s="479"/>
      <c r="G51" s="262"/>
      <c r="H51" s="262"/>
      <c r="I51" s="168"/>
    </row>
    <row r="52" spans="1:9" x14ac:dyDescent="0.2">
      <c r="A52" s="44" t="s">
        <v>267</v>
      </c>
      <c r="B52" s="73"/>
      <c r="C52" s="55"/>
      <c r="D52" s="55"/>
      <c r="E52" s="56"/>
      <c r="F52" s="56"/>
      <c r="G52" s="56"/>
      <c r="H52" s="76"/>
      <c r="I52" s="183"/>
    </row>
    <row r="53" spans="1:9" x14ac:dyDescent="0.2">
      <c r="A53" s="2"/>
      <c r="B53" s="2"/>
      <c r="C53" s="2"/>
      <c r="D53" s="2"/>
      <c r="E53" s="2"/>
      <c r="F53" s="2"/>
      <c r="G53" s="2"/>
      <c r="H53" s="2"/>
      <c r="I53" s="2"/>
    </row>
    <row r="54" spans="1:9" x14ac:dyDescent="0.2">
      <c r="A54" s="2"/>
      <c r="B54" s="2"/>
      <c r="C54" s="2"/>
      <c r="D54" s="2"/>
      <c r="E54" s="2"/>
      <c r="F54" s="2"/>
      <c r="G54" s="2"/>
      <c r="H54" s="2"/>
      <c r="I54" s="2"/>
    </row>
    <row r="55" spans="1:9" x14ac:dyDescent="0.2">
      <c r="A55" s="2"/>
      <c r="B55" s="2"/>
      <c r="C55" s="2"/>
      <c r="D55" s="2"/>
      <c r="E55" s="2"/>
      <c r="F55" s="2"/>
      <c r="G55" s="2"/>
      <c r="H55" s="2"/>
      <c r="I55" s="2"/>
    </row>
    <row r="56" spans="1:9" x14ac:dyDescent="0.2">
      <c r="A56" s="2"/>
      <c r="B56" s="2"/>
      <c r="C56" s="2"/>
      <c r="D56" s="2"/>
      <c r="E56" s="2"/>
      <c r="F56" s="2"/>
      <c r="G56" s="2"/>
      <c r="H56" s="2"/>
      <c r="I56" s="2"/>
    </row>
    <row r="57" spans="1:9" x14ac:dyDescent="0.2">
      <c r="A57" s="2"/>
      <c r="B57" s="2"/>
      <c r="C57" s="2"/>
      <c r="D57" s="2"/>
      <c r="E57" s="2"/>
      <c r="F57" s="2"/>
      <c r="G57" s="2"/>
      <c r="H57" s="2"/>
      <c r="I57" s="2"/>
    </row>
    <row r="58" spans="1:9" x14ac:dyDescent="0.2">
      <c r="A58" s="2"/>
      <c r="B58" s="2"/>
      <c r="C58" s="2"/>
      <c r="D58" s="2"/>
      <c r="E58" s="2"/>
      <c r="F58" s="2"/>
      <c r="G58" s="2"/>
      <c r="H58" s="2"/>
      <c r="I58" s="2"/>
    </row>
    <row r="59" spans="1:9" x14ac:dyDescent="0.2">
      <c r="A59" s="2"/>
      <c r="B59" s="2"/>
      <c r="C59" s="2"/>
      <c r="D59" s="2"/>
      <c r="E59" s="2"/>
      <c r="F59" s="2"/>
      <c r="G59" s="2"/>
      <c r="H59" s="2"/>
      <c r="I59" s="2"/>
    </row>
    <row r="60" spans="1:9" x14ac:dyDescent="0.2">
      <c r="A60" s="2"/>
      <c r="B60" s="2"/>
      <c r="C60" s="2"/>
      <c r="D60" s="2"/>
      <c r="E60" s="2"/>
      <c r="F60" s="2"/>
      <c r="G60" s="2"/>
      <c r="H60" s="2"/>
      <c r="I60" s="2"/>
    </row>
    <row r="61" spans="1:9" x14ac:dyDescent="0.2">
      <c r="A61" s="2"/>
      <c r="B61" s="2"/>
      <c r="C61" s="2"/>
      <c r="D61" s="2"/>
      <c r="E61" s="2"/>
      <c r="F61" s="2"/>
      <c r="G61" s="2"/>
      <c r="H61" s="2"/>
      <c r="I61" s="2"/>
    </row>
    <row r="62" spans="1:9" x14ac:dyDescent="0.2">
      <c r="A62" s="2"/>
      <c r="B62" s="2"/>
      <c r="C62" s="2"/>
      <c r="D62" s="2"/>
      <c r="E62" s="2"/>
      <c r="F62" s="2"/>
      <c r="G62" s="2"/>
      <c r="H62" s="2"/>
      <c r="I62" s="2"/>
    </row>
    <row r="63" spans="1:9" x14ac:dyDescent="0.2">
      <c r="A63" s="2"/>
      <c r="B63" s="2"/>
      <c r="C63" s="2"/>
      <c r="D63" s="2"/>
      <c r="E63" s="2"/>
      <c r="F63" s="2"/>
      <c r="G63" s="2"/>
      <c r="H63" s="2"/>
      <c r="I63" s="2"/>
    </row>
    <row r="64" spans="1:9" x14ac:dyDescent="0.2">
      <c r="A64" s="2"/>
      <c r="B64" s="2"/>
      <c r="C64" s="2"/>
      <c r="D64" s="2"/>
      <c r="E64" s="2"/>
      <c r="F64" s="2"/>
      <c r="G64" s="2"/>
      <c r="H64" s="2"/>
      <c r="I64" s="2"/>
    </row>
    <row r="65" spans="1:9" x14ac:dyDescent="0.2">
      <c r="A65" s="2"/>
      <c r="B65" s="2"/>
      <c r="C65" s="2"/>
      <c r="D65" s="2"/>
      <c r="E65" s="2"/>
      <c r="F65" s="2"/>
      <c r="G65" s="2"/>
      <c r="H65" s="2"/>
      <c r="I65" s="2"/>
    </row>
    <row r="66" spans="1:9" x14ac:dyDescent="0.2">
      <c r="A66" s="2"/>
      <c r="B66" s="2"/>
      <c r="C66" s="2"/>
      <c r="D66" s="2"/>
      <c r="E66" s="2"/>
      <c r="F66" s="2"/>
      <c r="G66" s="2"/>
      <c r="H66" s="2"/>
      <c r="I66" s="2"/>
    </row>
    <row r="67" spans="1:9" x14ac:dyDescent="0.2">
      <c r="A67" s="2"/>
      <c r="B67" s="2"/>
      <c r="C67" s="2"/>
      <c r="D67" s="2"/>
      <c r="E67" s="2"/>
      <c r="F67" s="2"/>
      <c r="G67" s="2"/>
      <c r="H67" s="2"/>
      <c r="I67" s="2"/>
    </row>
    <row r="68" spans="1:9" x14ac:dyDescent="0.2">
      <c r="A68" s="2"/>
      <c r="B68" s="2"/>
      <c r="C68" s="2"/>
      <c r="D68" s="2"/>
      <c r="E68" s="2"/>
      <c r="F68" s="2"/>
      <c r="G68" s="2"/>
      <c r="H68" s="2"/>
      <c r="I68" s="2"/>
    </row>
    <row r="69" spans="1:9" x14ac:dyDescent="0.2">
      <c r="A69" s="2"/>
      <c r="B69" s="2"/>
      <c r="C69" s="2"/>
      <c r="D69" s="2"/>
      <c r="E69" s="2"/>
      <c r="F69" s="2"/>
      <c r="G69" s="2"/>
      <c r="H69" s="2"/>
      <c r="I69" s="2"/>
    </row>
  </sheetData>
  <sheetProtection sheet="1" objects="1" scenarios="1"/>
  <mergeCells count="15">
    <mergeCell ref="E51:F51"/>
    <mergeCell ref="H6:I6"/>
    <mergeCell ref="A29:I29"/>
    <mergeCell ref="G2:I2"/>
    <mergeCell ref="H4:I4"/>
    <mergeCell ref="A5:E5"/>
    <mergeCell ref="H5:I5"/>
    <mergeCell ref="A30:I30"/>
    <mergeCell ref="C31:E31"/>
    <mergeCell ref="C35:E35"/>
    <mergeCell ref="C50:D50"/>
    <mergeCell ref="E50:F50"/>
    <mergeCell ref="G33:H34"/>
    <mergeCell ref="C33:E34"/>
    <mergeCell ref="A38:I39"/>
  </mergeCells>
  <pageMargins left="0.25" right="0.25" top="0.75" bottom="0.75" header="0.3" footer="0.3"/>
  <pageSetup paperSize="9" scale="84" orientation="portrait" r:id="rId1"/>
  <headerFooter>
    <oddFooter>&amp;L&amp;8&amp;A - Formulaire FP-S&amp;C&amp;8V23.1&amp;R&amp;8Page &amp;P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1" r:id="rId4" name="Check Box 3">
              <controlPr locked="0" defaultSize="0" autoFill="0" autoLine="0" autoPict="0">
                <anchor moveWithCells="1">
                  <from>
                    <xdr:col>6</xdr:col>
                    <xdr:colOff>714375</xdr:colOff>
                    <xdr:row>6</xdr:row>
                    <xdr:rowOff>0</xdr:rowOff>
                  </from>
                  <to>
                    <xdr:col>6</xdr:col>
                    <xdr:colOff>1019175</xdr:colOff>
                    <xdr:row>6</xdr:row>
                    <xdr:rowOff>219075</xdr:rowOff>
                  </to>
                </anchor>
              </controlPr>
            </control>
          </mc:Choice>
        </mc:AlternateContent>
        <mc:AlternateContent xmlns:mc="http://schemas.openxmlformats.org/markup-compatibility/2006">
          <mc:Choice Requires="x14">
            <control shapeId="22532" r:id="rId5" name="Check Box 4">
              <controlPr locked="0" defaultSize="0" autoFill="0" autoLine="0" autoPict="0">
                <anchor moveWithCells="1">
                  <from>
                    <xdr:col>6</xdr:col>
                    <xdr:colOff>714375</xdr:colOff>
                    <xdr:row>7</xdr:row>
                    <xdr:rowOff>0</xdr:rowOff>
                  </from>
                  <to>
                    <xdr:col>6</xdr:col>
                    <xdr:colOff>1019175</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tabColor rgb="FFFFC000"/>
  </sheetPr>
  <dimension ref="A1:G23"/>
  <sheetViews>
    <sheetView view="pageLayout" zoomScaleNormal="100" workbookViewId="0">
      <selection activeCell="D28" sqref="D28"/>
    </sheetView>
  </sheetViews>
  <sheetFormatPr baseColWidth="10" defaultRowHeight="12.75" x14ac:dyDescent="0.2"/>
  <cols>
    <col min="1" max="1" width="11.42578125" style="28"/>
    <col min="2" max="3" width="26.42578125" customWidth="1"/>
    <col min="4" max="4" width="11.42578125" style="23" customWidth="1"/>
    <col min="5" max="5" width="44" customWidth="1"/>
    <col min="6" max="6" width="7.28515625" customWidth="1"/>
  </cols>
  <sheetData>
    <row r="1" spans="1:7" x14ac:dyDescent="0.2">
      <c r="A1" s="285"/>
      <c r="B1" s="285"/>
      <c r="C1" s="286"/>
      <c r="D1" s="286"/>
      <c r="E1" s="287"/>
      <c r="F1" s="288"/>
    </row>
    <row r="2" spans="1:7" ht="36" customHeight="1" x14ac:dyDescent="0.2">
      <c r="A2" s="9"/>
      <c r="B2" s="263"/>
      <c r="C2" s="263"/>
      <c r="D2" s="263"/>
      <c r="E2" s="567" t="s">
        <v>186</v>
      </c>
      <c r="F2" s="567"/>
      <c r="G2" s="264"/>
    </row>
    <row r="4" spans="1:7" ht="18.75" x14ac:dyDescent="0.2">
      <c r="A4" s="568" t="s">
        <v>208</v>
      </c>
      <c r="B4" s="569"/>
      <c r="C4" s="569"/>
      <c r="D4" s="569"/>
      <c r="E4" s="569"/>
      <c r="F4" s="570"/>
    </row>
    <row r="6" spans="1:7" x14ac:dyDescent="0.2">
      <c r="A6" s="22" t="s">
        <v>86</v>
      </c>
    </row>
    <row r="7" spans="1:7" s="108" customFormat="1" x14ac:dyDescent="0.2">
      <c r="A7" s="105"/>
      <c r="B7" s="106"/>
      <c r="C7" s="106"/>
      <c r="D7" s="107"/>
      <c r="E7" s="106"/>
      <c r="F7" s="106"/>
    </row>
    <row r="8" spans="1:7" x14ac:dyDescent="0.2">
      <c r="A8" s="97" t="s">
        <v>55</v>
      </c>
      <c r="B8" s="109" t="s">
        <v>56</v>
      </c>
      <c r="C8" s="98" t="s">
        <v>57</v>
      </c>
      <c r="D8" s="103" t="s">
        <v>116</v>
      </c>
      <c r="E8" s="99" t="s">
        <v>58</v>
      </c>
      <c r="F8" s="98" t="s">
        <v>240</v>
      </c>
    </row>
    <row r="9" spans="1:7" x14ac:dyDescent="0.2">
      <c r="A9" s="100"/>
      <c r="B9" s="101"/>
      <c r="C9" s="101"/>
      <c r="D9" s="104" t="s">
        <v>1</v>
      </c>
      <c r="E9" s="102"/>
      <c r="F9" s="101" t="s">
        <v>59</v>
      </c>
    </row>
    <row r="10" spans="1:7" x14ac:dyDescent="0.2">
      <c r="A10" s="25">
        <v>72687</v>
      </c>
      <c r="B10" s="26" t="s">
        <v>60</v>
      </c>
      <c r="C10" s="26" t="s">
        <v>61</v>
      </c>
      <c r="D10" s="27">
        <v>102.5</v>
      </c>
      <c r="E10" s="26" t="s">
        <v>62</v>
      </c>
      <c r="F10" s="26" t="s">
        <v>63</v>
      </c>
    </row>
    <row r="11" spans="1:7" x14ac:dyDescent="0.2">
      <c r="A11" s="25">
        <v>72809</v>
      </c>
      <c r="B11" s="26" t="s">
        <v>64</v>
      </c>
      <c r="C11" s="26" t="s">
        <v>65</v>
      </c>
      <c r="D11" s="27">
        <v>22</v>
      </c>
      <c r="E11" s="26" t="s">
        <v>66</v>
      </c>
      <c r="F11" s="26" t="s">
        <v>67</v>
      </c>
    </row>
    <row r="12" spans="1:7" x14ac:dyDescent="0.2">
      <c r="A12" s="25">
        <v>72828</v>
      </c>
      <c r="B12" s="26" t="s">
        <v>68</v>
      </c>
      <c r="C12" s="26" t="s">
        <v>69</v>
      </c>
      <c r="D12" s="27">
        <v>50</v>
      </c>
      <c r="E12" s="26" t="s">
        <v>70</v>
      </c>
      <c r="F12" s="26" t="s">
        <v>71</v>
      </c>
    </row>
    <row r="13" spans="1:7" x14ac:dyDescent="0.2">
      <c r="A13" s="25">
        <v>72830</v>
      </c>
      <c r="B13" s="26" t="s">
        <v>72</v>
      </c>
      <c r="C13" s="26" t="s">
        <v>73</v>
      </c>
      <c r="D13" s="27">
        <v>15</v>
      </c>
      <c r="E13" s="26" t="s">
        <v>74</v>
      </c>
      <c r="F13" s="26" t="s">
        <v>75</v>
      </c>
    </row>
    <row r="14" spans="1:7" x14ac:dyDescent="0.2">
      <c r="A14" s="25">
        <v>72866</v>
      </c>
      <c r="B14" s="26" t="s">
        <v>79</v>
      </c>
      <c r="C14" s="26" t="s">
        <v>78</v>
      </c>
      <c r="D14" s="27">
        <v>62</v>
      </c>
      <c r="E14" s="26" t="s">
        <v>76</v>
      </c>
      <c r="F14" s="26" t="s">
        <v>77</v>
      </c>
    </row>
    <row r="15" spans="1:7" x14ac:dyDescent="0.2">
      <c r="A15" s="25"/>
      <c r="B15" s="26"/>
      <c r="C15" s="26"/>
      <c r="D15" s="27"/>
      <c r="E15" s="26"/>
      <c r="F15" s="26"/>
    </row>
    <row r="16" spans="1:7" x14ac:dyDescent="0.2">
      <c r="A16" s="25"/>
      <c r="B16" s="26"/>
      <c r="C16" s="26"/>
      <c r="D16" s="27"/>
      <c r="E16" s="26"/>
      <c r="F16" s="26"/>
    </row>
    <row r="17" spans="1:6" x14ac:dyDescent="0.2">
      <c r="A17" s="25"/>
      <c r="B17" s="26"/>
      <c r="C17" s="26"/>
      <c r="D17" s="27"/>
      <c r="E17" s="26"/>
      <c r="F17" s="26"/>
    </row>
    <row r="18" spans="1:6" ht="9.4" customHeight="1" x14ac:dyDescent="0.2"/>
    <row r="19" spans="1:6" x14ac:dyDescent="0.2">
      <c r="A19" s="77"/>
      <c r="D19" s="27">
        <f>SUM(D10:D17)</f>
        <v>251.5</v>
      </c>
    </row>
    <row r="21" spans="1:6" x14ac:dyDescent="0.2">
      <c r="A21" s="24" t="s">
        <v>117</v>
      </c>
    </row>
    <row r="22" spans="1:6" x14ac:dyDescent="0.2">
      <c r="A22" s="77" t="s">
        <v>238</v>
      </c>
    </row>
    <row r="23" spans="1:6" x14ac:dyDescent="0.2">
      <c r="A23" s="77" t="s">
        <v>239</v>
      </c>
    </row>
  </sheetData>
  <sheetProtection sheet="1" objects="1" scenarios="1"/>
  <mergeCells count="2">
    <mergeCell ref="E2:F2"/>
    <mergeCell ref="A4:F4"/>
  </mergeCells>
  <phoneticPr fontId="12" type="noConversion"/>
  <pageMargins left="0.78740157499999996" right="0.78740157499999996" top="0.984251969" bottom="0.984251969" header="0.4921259845" footer="0.4921259845"/>
  <pageSetup paperSize="9" orientation="landscape" r:id="rId1"/>
  <headerFooter alignWithMargins="0">
    <oddFooter>&amp;L&amp;8&amp;A - Formulaire FP-S&amp;C&amp;8V23.1&amp;R&amp;8Page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J90"/>
  <sheetViews>
    <sheetView view="pageLayout" zoomScaleNormal="115" workbookViewId="0">
      <selection activeCell="A90" sqref="A90"/>
    </sheetView>
  </sheetViews>
  <sheetFormatPr baseColWidth="10" defaultRowHeight="12.75" x14ac:dyDescent="0.2"/>
  <cols>
    <col min="1" max="1" width="4.28515625" customWidth="1"/>
    <col min="2" max="2" width="16.28515625" customWidth="1"/>
    <col min="3" max="5" width="12.7109375" customWidth="1"/>
    <col min="6" max="6" width="15.85546875" customWidth="1"/>
    <col min="7" max="7" width="16.7109375" customWidth="1"/>
    <col min="8" max="9" width="12.7109375" customWidth="1"/>
  </cols>
  <sheetData>
    <row r="1" spans="1:9" x14ac:dyDescent="0.2">
      <c r="A1" s="290"/>
      <c r="B1" s="290"/>
      <c r="C1" s="291"/>
      <c r="D1" s="291"/>
      <c r="E1" s="292"/>
      <c r="F1" s="293"/>
      <c r="G1" s="293"/>
      <c r="H1" s="290"/>
      <c r="I1" s="294"/>
    </row>
    <row r="2" spans="1:9" ht="42.75" customHeight="1" x14ac:dyDescent="0.2">
      <c r="A2" s="187"/>
      <c r="B2" s="187"/>
      <c r="C2" s="187"/>
      <c r="D2" s="187"/>
      <c r="E2" s="187"/>
      <c r="F2" s="187"/>
      <c r="G2" s="546" t="s">
        <v>183</v>
      </c>
      <c r="H2" s="546"/>
      <c r="I2" s="546"/>
    </row>
    <row r="3" spans="1:9" ht="18.75" x14ac:dyDescent="0.2">
      <c r="A3" s="155" t="s">
        <v>262</v>
      </c>
      <c r="B3" s="247"/>
      <c r="C3" s="247"/>
      <c r="D3" s="247"/>
      <c r="E3" s="247"/>
      <c r="F3" s="247"/>
      <c r="G3" s="247"/>
      <c r="H3" s="247"/>
      <c r="I3" s="248"/>
    </row>
    <row r="4" spans="1:9" ht="22.5" customHeight="1" x14ac:dyDescent="0.2">
      <c r="A4" s="143" t="s">
        <v>21</v>
      </c>
      <c r="B4" s="144"/>
      <c r="C4" s="144"/>
      <c r="D4" s="38"/>
      <c r="E4" s="38"/>
      <c r="F4" s="38"/>
      <c r="G4" s="72" t="s">
        <v>36</v>
      </c>
      <c r="H4" s="552">
        <f>Contrat!I32</f>
        <v>0</v>
      </c>
      <c r="I4" s="553"/>
    </row>
    <row r="5" spans="1:9" ht="22.5" customHeight="1" x14ac:dyDescent="0.2">
      <c r="A5" s="554">
        <f>Contrat!A33</f>
        <v>0</v>
      </c>
      <c r="B5" s="555"/>
      <c r="C5" s="555"/>
      <c r="D5" s="555"/>
      <c r="E5" s="555"/>
      <c r="F5" s="89"/>
      <c r="G5" s="149" t="s">
        <v>33</v>
      </c>
      <c r="H5" s="556">
        <f>Contrat!F28</f>
        <v>0</v>
      </c>
      <c r="I5" s="553"/>
    </row>
    <row r="6" spans="1:9" ht="22.5" customHeight="1" x14ac:dyDescent="0.2">
      <c r="A6" s="88" t="s">
        <v>254</v>
      </c>
      <c r="B6" s="89"/>
      <c r="C6" s="259"/>
      <c r="D6" s="17"/>
      <c r="E6" s="17"/>
      <c r="F6" s="171"/>
      <c r="G6" s="153" t="s">
        <v>22</v>
      </c>
      <c r="H6" s="547">
        <f>Contrat!C20</f>
        <v>0</v>
      </c>
      <c r="I6" s="548"/>
    </row>
    <row r="7" spans="1:9" ht="22.5" customHeight="1" x14ac:dyDescent="0.2">
      <c r="A7" s="138"/>
      <c r="B7" s="89"/>
      <c r="C7" s="89"/>
      <c r="D7" s="89"/>
      <c r="E7" s="17"/>
      <c r="F7" s="89"/>
      <c r="G7" s="203"/>
      <c r="H7" s="204"/>
      <c r="I7" s="33"/>
    </row>
    <row r="8" spans="1:9" ht="9.4" customHeight="1" x14ac:dyDescent="0.2">
      <c r="A8" s="138"/>
      <c r="B8" s="139"/>
      <c r="C8" s="171"/>
      <c r="D8" s="171"/>
      <c r="E8" s="171"/>
      <c r="F8" s="142"/>
      <c r="G8" s="203"/>
      <c r="H8" s="204"/>
      <c r="I8" s="43"/>
    </row>
    <row r="9" spans="1:9" ht="9.4" customHeight="1" x14ac:dyDescent="0.2">
      <c r="A9" s="37"/>
      <c r="B9" s="453"/>
      <c r="C9" s="50"/>
      <c r="D9" s="50"/>
      <c r="E9" s="50"/>
      <c r="F9" s="47"/>
      <c r="G9" s="208"/>
      <c r="H9" s="209"/>
      <c r="I9" s="210"/>
    </row>
    <row r="10" spans="1:9" x14ac:dyDescent="0.2">
      <c r="A10" s="39" t="s">
        <v>264</v>
      </c>
      <c r="B10" s="249"/>
      <c r="C10" s="249"/>
      <c r="D10" s="250"/>
      <c r="E10" s="249"/>
      <c r="F10" s="249"/>
      <c r="G10" s="249"/>
      <c r="H10" s="249"/>
      <c r="I10" s="251"/>
    </row>
    <row r="11" spans="1:9" x14ac:dyDescent="0.2">
      <c r="A11" s="39"/>
      <c r="B11" s="249"/>
      <c r="C11" s="249"/>
      <c r="D11" s="249"/>
      <c r="E11" s="249"/>
      <c r="F11" s="249"/>
      <c r="G11" s="249"/>
      <c r="H11" s="249"/>
      <c r="I11" s="251"/>
    </row>
    <row r="12" spans="1:9" ht="20.45" customHeight="1" x14ac:dyDescent="0.2">
      <c r="A12" s="39"/>
      <c r="B12" s="361" t="s">
        <v>197</v>
      </c>
      <c r="C12" s="326"/>
      <c r="D12" s="326"/>
      <c r="E12" s="326"/>
      <c r="F12" s="319"/>
      <c r="G12" s="320"/>
      <c r="H12" s="249"/>
      <c r="I12" s="251"/>
    </row>
    <row r="13" spans="1:9" ht="15.75" customHeight="1" x14ac:dyDescent="0.2">
      <c r="A13" s="39"/>
      <c r="B13" s="356" t="s">
        <v>199</v>
      </c>
      <c r="C13" s="252"/>
      <c r="D13" s="252"/>
      <c r="E13" s="252"/>
      <c r="F13" s="428">
        <f>'Annexe décompte final'!C46</f>
        <v>0</v>
      </c>
      <c r="G13" s="364" t="s">
        <v>0</v>
      </c>
      <c r="H13" s="249"/>
      <c r="I13" s="251"/>
    </row>
    <row r="14" spans="1:9" ht="9.4" customHeight="1" x14ac:dyDescent="0.2">
      <c r="A14" s="39"/>
      <c r="B14" s="356"/>
      <c r="C14" s="252"/>
      <c r="D14" s="252"/>
      <c r="E14" s="252"/>
      <c r="F14" s="279"/>
      <c r="G14" s="364"/>
      <c r="H14" s="249"/>
      <c r="I14" s="251"/>
    </row>
    <row r="15" spans="1:9" ht="15.75" customHeight="1" x14ac:dyDescent="0.2">
      <c r="A15" s="39"/>
      <c r="B15" s="328" t="s">
        <v>110</v>
      </c>
      <c r="C15" s="159"/>
      <c r="D15" s="159"/>
      <c r="E15" s="159"/>
      <c r="F15" s="145"/>
      <c r="G15" s="364" t="s">
        <v>120</v>
      </c>
      <c r="H15" s="249"/>
      <c r="I15" s="251"/>
    </row>
    <row r="16" spans="1:9" ht="15.75" customHeight="1" x14ac:dyDescent="0.2">
      <c r="A16" s="39"/>
      <c r="B16" s="328" t="s">
        <v>218</v>
      </c>
      <c r="C16" s="159"/>
      <c r="D16" s="159"/>
      <c r="E16" s="159"/>
      <c r="F16" s="145"/>
      <c r="G16" s="329" t="s">
        <v>176</v>
      </c>
      <c r="H16" s="249"/>
      <c r="I16" s="251"/>
    </row>
    <row r="17" spans="1:10" ht="15.75" customHeight="1" x14ac:dyDescent="0.2">
      <c r="A17" s="39"/>
      <c r="B17" s="328" t="s">
        <v>111</v>
      </c>
      <c r="C17" s="159"/>
      <c r="D17" s="159"/>
      <c r="E17" s="221"/>
      <c r="F17" s="145"/>
      <c r="G17" s="364" t="s">
        <v>120</v>
      </c>
      <c r="H17" s="249"/>
      <c r="I17" s="251"/>
    </row>
    <row r="18" spans="1:10" ht="15.75" customHeight="1" thickBot="1" x14ac:dyDescent="0.25">
      <c r="A18" s="39"/>
      <c r="B18" s="328" t="s">
        <v>259</v>
      </c>
      <c r="C18" s="159"/>
      <c r="D18" s="159"/>
      <c r="E18" s="221"/>
      <c r="F18" s="146"/>
      <c r="G18" s="364" t="s">
        <v>120</v>
      </c>
      <c r="H18" s="249"/>
      <c r="I18" s="251"/>
    </row>
    <row r="19" spans="1:10" ht="15.75" customHeight="1" thickTop="1" x14ac:dyDescent="0.2">
      <c r="A19" s="39"/>
      <c r="B19" s="330" t="s">
        <v>200</v>
      </c>
      <c r="C19" s="331"/>
      <c r="D19" s="331"/>
      <c r="E19" s="332"/>
      <c r="F19" s="333">
        <f>SUM(F15:F18)</f>
        <v>0</v>
      </c>
      <c r="G19" s="365" t="s">
        <v>120</v>
      </c>
      <c r="H19" s="249"/>
      <c r="I19" s="251"/>
    </row>
    <row r="20" spans="1:10" x14ac:dyDescent="0.2">
      <c r="A20" s="60"/>
      <c r="B20" s="41"/>
      <c r="C20" s="89"/>
      <c r="D20" s="89"/>
      <c r="E20" s="96"/>
      <c r="F20" s="240"/>
      <c r="G20" s="195"/>
      <c r="H20" s="253"/>
      <c r="I20" s="254"/>
    </row>
    <row r="21" spans="1:10" ht="20.45" customHeight="1" thickBot="1" x14ac:dyDescent="0.25">
      <c r="A21" s="93"/>
      <c r="B21" s="366" t="s">
        <v>260</v>
      </c>
      <c r="C21" s="343"/>
      <c r="D21" s="343"/>
      <c r="E21" s="343"/>
      <c r="F21" s="367"/>
      <c r="G21" s="345"/>
      <c r="H21" s="250"/>
      <c r="I21" s="255"/>
    </row>
    <row r="22" spans="1:10" ht="15.75" customHeight="1" thickTop="1" x14ac:dyDescent="0.2">
      <c r="A22" s="95"/>
      <c r="B22" s="330" t="s">
        <v>258</v>
      </c>
      <c r="C22" s="346"/>
      <c r="D22" s="347"/>
      <c r="E22" s="368"/>
      <c r="F22" s="369">
        <f>'Annexe décompte final'!$N$46</f>
        <v>0</v>
      </c>
      <c r="G22" s="370" t="s">
        <v>180</v>
      </c>
      <c r="H22" s="250"/>
      <c r="I22" s="255"/>
      <c r="J22" s="108"/>
    </row>
    <row r="23" spans="1:10" ht="9.4" customHeight="1" x14ac:dyDescent="0.2">
      <c r="A23" s="95"/>
      <c r="B23" s="94"/>
      <c r="C23" s="454"/>
      <c r="D23" s="454"/>
      <c r="E23" s="454"/>
      <c r="F23" s="454"/>
      <c r="G23" s="454"/>
      <c r="H23" s="79"/>
      <c r="I23" s="115"/>
      <c r="J23" s="108"/>
    </row>
    <row r="24" spans="1:10" ht="9.4" customHeight="1" x14ac:dyDescent="0.2">
      <c r="A24" s="302"/>
      <c r="B24" s="215"/>
      <c r="C24" s="215"/>
      <c r="D24" s="215"/>
      <c r="E24" s="215"/>
      <c r="F24" s="215"/>
      <c r="G24" s="211"/>
      <c r="H24" s="211"/>
      <c r="I24" s="213"/>
      <c r="J24" s="58"/>
    </row>
    <row r="25" spans="1:10" ht="13.15" customHeight="1" x14ac:dyDescent="0.2">
      <c r="A25" s="92" t="s">
        <v>193</v>
      </c>
      <c r="B25" s="80"/>
      <c r="C25" s="80"/>
      <c r="D25" s="80"/>
      <c r="E25" s="80"/>
      <c r="F25" s="80"/>
      <c r="G25" s="57"/>
      <c r="H25" s="57"/>
      <c r="I25" s="59"/>
      <c r="J25" s="58"/>
    </row>
    <row r="26" spans="1:10" ht="7.5" customHeight="1" x14ac:dyDescent="0.2">
      <c r="A26" s="92"/>
      <c r="B26" s="80"/>
      <c r="C26" s="80"/>
      <c r="D26" s="80"/>
      <c r="E26" s="80"/>
      <c r="F26" s="80"/>
      <c r="G26" s="57"/>
      <c r="H26" s="57"/>
      <c r="I26" s="59"/>
      <c r="J26" s="58"/>
    </row>
    <row r="27" spans="1:10" ht="15" customHeight="1" x14ac:dyDescent="0.2">
      <c r="A27" s="92"/>
      <c r="B27" s="361" t="s">
        <v>261</v>
      </c>
      <c r="C27" s="319"/>
      <c r="D27" s="319"/>
      <c r="E27" s="319"/>
      <c r="F27" s="319"/>
      <c r="G27" s="320"/>
      <c r="H27" s="57"/>
      <c r="I27" s="59"/>
      <c r="J27" s="58"/>
    </row>
    <row r="28" spans="1:10" ht="15" customHeight="1" x14ac:dyDescent="0.2">
      <c r="A28" s="92"/>
      <c r="B28" s="328" t="s">
        <v>195</v>
      </c>
      <c r="C28" s="79"/>
      <c r="D28" s="79"/>
      <c r="E28" s="295"/>
      <c r="F28" s="309">
        <f>Contrat!$I$38</f>
        <v>0</v>
      </c>
      <c r="G28" s="362" t="s">
        <v>181</v>
      </c>
      <c r="H28" s="57"/>
      <c r="I28" s="59"/>
      <c r="J28" s="58"/>
    </row>
    <row r="29" spans="1:10" ht="15" customHeight="1" x14ac:dyDescent="0.2">
      <c r="A29" s="92"/>
      <c r="B29" s="321" t="s">
        <v>196</v>
      </c>
      <c r="C29" s="322"/>
      <c r="D29" s="322"/>
      <c r="E29" s="323"/>
      <c r="F29" s="309">
        <f>ROUND(IFERROR('Annexe décompte final'!$N$46/'Annexe décompte final'!$C$46,0),0)</f>
        <v>0</v>
      </c>
      <c r="G29" s="363" t="s">
        <v>181</v>
      </c>
      <c r="H29" s="57"/>
      <c r="I29" s="59"/>
      <c r="J29" s="58"/>
    </row>
    <row r="30" spans="1:10" ht="9.4" customHeight="1" x14ac:dyDescent="0.2">
      <c r="A30" s="92"/>
      <c r="B30" s="80"/>
      <c r="C30" s="80"/>
      <c r="D30" s="80"/>
      <c r="E30" s="80"/>
      <c r="F30" s="80"/>
      <c r="G30" s="57"/>
      <c r="H30" s="57"/>
      <c r="I30" s="59"/>
      <c r="J30" s="58"/>
    </row>
    <row r="31" spans="1:10" ht="13.15" customHeight="1" x14ac:dyDescent="0.2">
      <c r="A31" s="161" t="s">
        <v>242</v>
      </c>
      <c r="B31" s="297"/>
      <c r="C31" s="297"/>
      <c r="D31" s="297"/>
      <c r="E31" s="297"/>
      <c r="F31" s="297"/>
      <c r="G31" s="297"/>
      <c r="H31" s="297"/>
      <c r="I31" s="298"/>
      <c r="J31" s="297"/>
    </row>
    <row r="32" spans="1:10" ht="6.2" customHeight="1" x14ac:dyDescent="0.2">
      <c r="A32" s="270"/>
      <c r="B32" s="271"/>
      <c r="C32" s="271"/>
      <c r="D32" s="271"/>
      <c r="E32" s="271"/>
      <c r="F32" s="271"/>
      <c r="G32" s="271"/>
      <c r="H32" s="271"/>
      <c r="I32" s="272"/>
      <c r="J32" s="271"/>
    </row>
    <row r="33" spans="1:10" ht="15" customHeight="1" x14ac:dyDescent="0.2">
      <c r="A33" s="235"/>
      <c r="B33" s="304"/>
      <c r="C33" s="383" t="s">
        <v>100</v>
      </c>
      <c r="D33" s="384" t="s">
        <v>101</v>
      </c>
      <c r="E33" s="384" t="s">
        <v>102</v>
      </c>
      <c r="F33" s="384" t="s">
        <v>103</v>
      </c>
      <c r="G33" s="385" t="s">
        <v>104</v>
      </c>
      <c r="H33" s="79"/>
      <c r="I33" s="113"/>
      <c r="J33" s="79"/>
    </row>
    <row r="34" spans="1:10" ht="15" customHeight="1" x14ac:dyDescent="0.2">
      <c r="A34" s="236"/>
      <c r="B34" s="380" t="s">
        <v>121</v>
      </c>
      <c r="C34" s="371">
        <f>SUMIFS('Annexe décompte final'!$C$6:$C$45,'Annexe décompte final'!$D$6:$D$45,INTITULES!$B$3,'Annexe décompte final'!$H$6:$H$45,INTITULES!$F$3)</f>
        <v>0</v>
      </c>
      <c r="D34" s="372">
        <f>SUMIFS('Annexe décompte final'!$C$6:$C$45,'Annexe décompte final'!$D$6:$D$45,INTITULES!$B$4,'Annexe décompte final'!$H$6:$H$45,INTITULES!$F$3)</f>
        <v>0</v>
      </c>
      <c r="E34" s="372">
        <f>SUMIFS('Annexe décompte final'!$C$6:$C$45,'Annexe décompte final'!$D$6:$D$45,INTITULES!$B$5,'Annexe décompte final'!$H$6:$H$45,INTITULES!$F$3)</f>
        <v>0</v>
      </c>
      <c r="F34" s="372">
        <f>SUMIFS('Annexe décompte final'!$C$6:$C$45,'Annexe décompte final'!$D$6:$D$45,INTITULES!$B$6,'Annexe décompte final'!$H$6:$H$45,INTITULES!$F$3)</f>
        <v>0</v>
      </c>
      <c r="G34" s="373">
        <f>SUMIFS('Annexe décompte final'!$C$6:$C$45,'Annexe décompte final'!$D$6:$D$45,INTITULES!$B$7,'Annexe décompte final'!$H$6:$H$45,INTITULES!$F$3)</f>
        <v>0</v>
      </c>
      <c r="H34" s="79"/>
      <c r="I34" s="113"/>
      <c r="J34" s="79"/>
    </row>
    <row r="35" spans="1:10" ht="15" customHeight="1" x14ac:dyDescent="0.2">
      <c r="A35" s="236"/>
      <c r="B35" s="381" t="s">
        <v>122</v>
      </c>
      <c r="C35" s="374">
        <f>SUMIFS('Annexe décompte final'!$C$6:$C$45,'Annexe décompte final'!$D$6:$D$45,INTITULES!$B$3,'Annexe décompte final'!$H$6:$H$45,INTITULES!$F$4)</f>
        <v>0</v>
      </c>
      <c r="D35" s="375">
        <f>SUMIFS('Annexe décompte final'!$C$6:$C$45,'Annexe décompte final'!$D$6:$D$45,INTITULES!$B$4,'Annexe décompte final'!$H$6:$H$45,INTITULES!$F$4)</f>
        <v>0</v>
      </c>
      <c r="E35" s="375">
        <f>SUMIFS('Annexe décompte final'!$C$6:$C$45,'Annexe décompte final'!$D$6:$D$45,INTITULES!$B$5,'Annexe décompte final'!$H$6:$H$45,INTITULES!$F$4)</f>
        <v>0</v>
      </c>
      <c r="F35" s="375">
        <f>SUMIFS('Annexe décompte final'!$C$6:$C$45,'Annexe décompte final'!$D$6:$D$45,INTITULES!$B$6,'Annexe décompte final'!$H$6:$H$45,INTITULES!$F$4)</f>
        <v>0</v>
      </c>
      <c r="G35" s="376">
        <f>SUMIFS('Annexe décompte final'!$C$6:$C$45,'Annexe décompte final'!$D$6:$D$45,INTITULES!$B$7,'Annexe décompte final'!$H$6:$H$45,INTITULES!$F$4)</f>
        <v>0</v>
      </c>
      <c r="H35" s="79"/>
      <c r="I35" s="113"/>
      <c r="J35" s="79"/>
    </row>
    <row r="36" spans="1:10" ht="15" customHeight="1" x14ac:dyDescent="0.2">
      <c r="A36" s="236"/>
      <c r="B36" s="381" t="s">
        <v>152</v>
      </c>
      <c r="C36" s="374">
        <f>SUMIFS('Annexe décompte final'!$C$6:$C$45,'Annexe décompte final'!$D$6:$D$45,INTITULES!$B$3,'Annexe décompte final'!$H$6:$H$45,INTITULES!$F$5)</f>
        <v>0</v>
      </c>
      <c r="D36" s="375">
        <f>SUMIFS('Annexe décompte final'!$C$6:$C$45,'Annexe décompte final'!$D$6:$D$45,INTITULES!$B$4,'Annexe décompte final'!$H$6:$H$45,INTITULES!$F$5)</f>
        <v>0</v>
      </c>
      <c r="E36" s="375">
        <f>SUMIFS('Annexe décompte final'!$C$6:$C$45,'Annexe décompte final'!$D$6:$D$45,INTITULES!$B$5,'Annexe décompte final'!$H$6:$H$45,INTITULES!$F$5)</f>
        <v>0</v>
      </c>
      <c r="F36" s="375">
        <f>SUMIFS('Annexe décompte final'!$C$6:$C$45,'Annexe décompte final'!$D$6:$D$45,INTITULES!$B$6,'Annexe décompte final'!$H$6:$H$45,INTITULES!$F$5)</f>
        <v>0</v>
      </c>
      <c r="G36" s="376">
        <f>SUMIFS('Annexe décompte final'!$C$6:$C$45,'Annexe décompte final'!$D$6:$D$45,INTITULES!$B$7,'Annexe décompte final'!$H$6:$H$45,INTITULES!$F$5)</f>
        <v>0</v>
      </c>
      <c r="H36" s="79"/>
      <c r="I36" s="113"/>
      <c r="J36" s="79"/>
    </row>
    <row r="37" spans="1:10" ht="15" customHeight="1" x14ac:dyDescent="0.2">
      <c r="A37" s="236"/>
      <c r="B37" s="382" t="s">
        <v>124</v>
      </c>
      <c r="C37" s="377">
        <f>SUMIFS('Annexe décompte final'!$C$6:$C$45,'Annexe décompte final'!$D$6:$D$45,INTITULES!$B$3,'Annexe décompte final'!$H$6:$H$45,INTITULES!$F$6)</f>
        <v>0</v>
      </c>
      <c r="D37" s="378">
        <f>SUMIFS('Annexe décompte final'!$C$6:$C$45,'Annexe décompte final'!$D$6:$D$45,INTITULES!$B$4,'Annexe décompte final'!$H$6:$H$45,INTITULES!$F$6)</f>
        <v>0</v>
      </c>
      <c r="E37" s="378">
        <f>SUMIFS('Annexe décompte final'!$C$6:$C$45,'Annexe décompte final'!$D$6:$D$45,INTITULES!$B$5,'Annexe décompte final'!$H$6:$H$45,INTITULES!$F$6)</f>
        <v>0</v>
      </c>
      <c r="F37" s="378">
        <f>SUMIFS('Annexe décompte final'!$C$6:$C$45,'Annexe décompte final'!$D$6:$D$45,INTITULES!$B$6,'Annexe décompte final'!$H$6:$H$45,INTITULES!$F$6)</f>
        <v>0</v>
      </c>
      <c r="G37" s="379">
        <f>SUMIFS('Annexe décompte final'!$C$6:$C$45,'Annexe décompte final'!$D$6:$D$45,INTITULES!$B$7,'Annexe décompte final'!$H$6:$H$45,INTITULES!$F$6)</f>
        <v>0</v>
      </c>
      <c r="H37" s="79"/>
      <c r="I37" s="299"/>
      <c r="J37" s="225"/>
    </row>
    <row r="38" spans="1:10" ht="9.4" customHeight="1" x14ac:dyDescent="0.2">
      <c r="A38" s="236"/>
      <c r="B38" s="238"/>
      <c r="C38" s="276"/>
      <c r="D38" s="276"/>
      <c r="E38" s="276"/>
      <c r="F38" s="276"/>
      <c r="G38" s="276"/>
      <c r="H38" s="79"/>
      <c r="I38" s="299"/>
      <c r="J38" s="225"/>
    </row>
    <row r="39" spans="1:10" ht="13.15" customHeight="1" x14ac:dyDescent="0.2">
      <c r="A39" s="235"/>
      <c r="B39" s="276"/>
      <c r="C39" s="278"/>
      <c r="D39" s="278"/>
      <c r="E39" s="445" t="s">
        <v>245</v>
      </c>
      <c r="F39" s="444"/>
      <c r="G39" s="276" t="s">
        <v>180</v>
      </c>
      <c r="H39" s="277"/>
      <c r="I39" s="300"/>
      <c r="J39" s="110"/>
    </row>
    <row r="40" spans="1:10" ht="9.4" customHeight="1" x14ac:dyDescent="0.2">
      <c r="A40" s="95"/>
      <c r="B40" s="94"/>
      <c r="C40" s="267"/>
      <c r="D40" s="267"/>
      <c r="E40" s="267"/>
      <c r="F40" s="267"/>
      <c r="G40" s="267"/>
      <c r="H40" s="79"/>
      <c r="I40" s="301"/>
      <c r="J40" s="108"/>
    </row>
    <row r="41" spans="1:10" ht="9.4" customHeight="1" x14ac:dyDescent="0.2">
      <c r="A41" s="84"/>
      <c r="B41" s="85"/>
      <c r="C41" s="85"/>
      <c r="D41" s="85"/>
      <c r="E41" s="85"/>
      <c r="F41" s="85"/>
      <c r="G41" s="85"/>
      <c r="H41" s="85"/>
      <c r="I41" s="190"/>
      <c r="J41" s="108"/>
    </row>
    <row r="42" spans="1:10" x14ac:dyDescent="0.2">
      <c r="A42" s="176" t="s">
        <v>167</v>
      </c>
      <c r="B42" s="166"/>
      <c r="C42" s="166"/>
      <c r="D42" s="166"/>
      <c r="E42" s="166"/>
      <c r="F42" s="166"/>
      <c r="G42" s="166"/>
      <c r="H42" s="166"/>
      <c r="I42" s="168"/>
      <c r="J42" s="167"/>
    </row>
    <row r="43" spans="1:10" x14ac:dyDescent="0.2">
      <c r="A43" s="169" t="s">
        <v>168</v>
      </c>
      <c r="B43" s="166"/>
      <c r="C43" s="166"/>
      <c r="D43" s="166"/>
      <c r="E43" s="166"/>
      <c r="F43" s="166"/>
      <c r="G43" s="166"/>
      <c r="H43" s="166"/>
      <c r="I43" s="188"/>
      <c r="J43" s="166"/>
    </row>
    <row r="44" spans="1:10" ht="7.5" customHeight="1" x14ac:dyDescent="0.2">
      <c r="A44" s="176"/>
      <c r="B44" s="166"/>
      <c r="C44" s="166"/>
      <c r="D44" s="166"/>
      <c r="E44" s="166"/>
      <c r="F44" s="166"/>
      <c r="G44" s="166"/>
      <c r="H44" s="166"/>
      <c r="I44" s="168"/>
      <c r="J44" s="167"/>
    </row>
    <row r="45" spans="1:10" x14ac:dyDescent="0.2">
      <c r="A45" s="178"/>
      <c r="B45" s="571" t="s">
        <v>174</v>
      </c>
      <c r="C45" s="571"/>
      <c r="D45" s="571"/>
      <c r="E45" s="571"/>
      <c r="F45" s="571"/>
      <c r="G45" s="571"/>
      <c r="H45" s="571"/>
      <c r="I45" s="186"/>
      <c r="J45" s="185"/>
    </row>
    <row r="46" spans="1:10" x14ac:dyDescent="0.2">
      <c r="A46" s="184"/>
      <c r="B46" s="572" t="s">
        <v>201</v>
      </c>
      <c r="C46" s="572"/>
      <c r="D46" s="572"/>
      <c r="E46" s="572"/>
      <c r="F46" s="572"/>
      <c r="G46" s="572"/>
      <c r="H46" s="572"/>
      <c r="I46" s="201"/>
      <c r="J46" s="200"/>
    </row>
    <row r="47" spans="1:10" x14ac:dyDescent="0.2">
      <c r="A47" s="178"/>
      <c r="B47" s="573" t="s">
        <v>175</v>
      </c>
      <c r="C47" s="573"/>
      <c r="D47" s="573"/>
      <c r="E47" s="573"/>
      <c r="F47" s="573"/>
      <c r="G47" s="573"/>
      <c r="H47" s="573"/>
      <c r="I47" s="177"/>
      <c r="J47" s="170"/>
    </row>
    <row r="48" spans="1:10" ht="7.5" customHeight="1" x14ac:dyDescent="0.2">
      <c r="A48" s="169"/>
      <c r="B48" s="166"/>
      <c r="C48" s="166"/>
      <c r="D48" s="166"/>
      <c r="E48" s="166"/>
      <c r="F48" s="166"/>
      <c r="G48" s="166"/>
      <c r="H48" s="166"/>
      <c r="I48" s="168"/>
      <c r="J48" s="167"/>
    </row>
    <row r="49" spans="1:10" ht="13.15" customHeight="1" x14ac:dyDescent="0.2">
      <c r="A49" s="196"/>
      <c r="B49" s="574" t="s">
        <v>202</v>
      </c>
      <c r="C49" s="574"/>
      <c r="D49" s="574"/>
      <c r="E49" s="574"/>
      <c r="F49" s="574"/>
      <c r="G49" s="574"/>
      <c r="H49" s="574"/>
      <c r="I49" s="198"/>
      <c r="J49" s="197"/>
    </row>
    <row r="50" spans="1:10" ht="13.15" customHeight="1" x14ac:dyDescent="0.2">
      <c r="A50" s="169"/>
      <c r="B50" s="166" t="s">
        <v>169</v>
      </c>
      <c r="C50" s="166"/>
      <c r="D50" s="166"/>
      <c r="E50" s="166"/>
      <c r="F50" s="166"/>
      <c r="G50" s="166"/>
      <c r="H50" s="166"/>
      <c r="I50" s="168"/>
      <c r="J50" s="171"/>
    </row>
    <row r="51" spans="1:10" ht="7.5" customHeight="1" x14ac:dyDescent="0.2">
      <c r="A51" s="169"/>
      <c r="B51" s="166"/>
      <c r="C51" s="166"/>
      <c r="D51" s="166"/>
      <c r="E51" s="166"/>
      <c r="F51" s="166"/>
      <c r="G51" s="166"/>
      <c r="H51" s="166"/>
      <c r="I51" s="168"/>
      <c r="J51" s="171"/>
    </row>
    <row r="52" spans="1:10" ht="30" customHeight="1" x14ac:dyDescent="0.2">
      <c r="A52" s="169"/>
      <c r="B52" s="205" t="s">
        <v>3</v>
      </c>
      <c r="C52" s="583"/>
      <c r="D52" s="583"/>
      <c r="E52" s="583"/>
      <c r="F52" s="182"/>
      <c r="G52" s="205" t="s">
        <v>170</v>
      </c>
      <c r="H52" s="575"/>
      <c r="I52" s="576"/>
      <c r="J52" s="171"/>
    </row>
    <row r="53" spans="1:10" x14ac:dyDescent="0.2">
      <c r="A53" s="169"/>
      <c r="B53" s="182"/>
      <c r="C53" s="166"/>
      <c r="D53" s="166"/>
      <c r="E53" s="166"/>
      <c r="F53" s="182"/>
      <c r="G53" s="182"/>
      <c r="H53" s="167"/>
      <c r="I53" s="168"/>
      <c r="J53" s="171"/>
    </row>
    <row r="54" spans="1:10" ht="30" customHeight="1" x14ac:dyDescent="0.2">
      <c r="A54" s="169"/>
      <c r="B54" s="205" t="s">
        <v>3</v>
      </c>
      <c r="C54" s="583"/>
      <c r="D54" s="583"/>
      <c r="E54" s="583"/>
      <c r="F54" s="182"/>
      <c r="G54" s="205" t="s">
        <v>171</v>
      </c>
      <c r="H54" s="575"/>
      <c r="I54" s="576"/>
      <c r="J54" s="171"/>
    </row>
    <row r="55" spans="1:10" x14ac:dyDescent="0.2">
      <c r="A55" s="169"/>
      <c r="B55" s="182"/>
      <c r="C55" s="166"/>
      <c r="D55" s="166"/>
      <c r="E55" s="166"/>
      <c r="F55" s="182"/>
      <c r="G55" s="182"/>
      <c r="H55" s="167"/>
      <c r="I55" s="168"/>
      <c r="J55" s="171"/>
    </row>
    <row r="56" spans="1:10" ht="30" customHeight="1" x14ac:dyDescent="0.2">
      <c r="A56" s="169"/>
      <c r="B56" s="205" t="s">
        <v>4</v>
      </c>
      <c r="C56" s="583"/>
      <c r="D56" s="583"/>
      <c r="E56" s="583"/>
      <c r="F56" s="199"/>
      <c r="G56" s="206" t="s">
        <v>203</v>
      </c>
      <c r="H56" s="575"/>
      <c r="I56" s="576"/>
      <c r="J56" s="171"/>
    </row>
    <row r="57" spans="1:10" x14ac:dyDescent="0.2">
      <c r="A57" s="179"/>
      <c r="B57" s="180"/>
      <c r="C57" s="256"/>
      <c r="D57" s="256"/>
      <c r="E57" s="256"/>
      <c r="F57" s="256"/>
      <c r="G57" s="180"/>
      <c r="H57" s="180"/>
      <c r="I57" s="181"/>
      <c r="J57" s="171"/>
    </row>
    <row r="58" spans="1:10" x14ac:dyDescent="0.2">
      <c r="A58" s="172"/>
      <c r="B58" s="173"/>
      <c r="C58" s="257"/>
      <c r="D58" s="257"/>
      <c r="E58" s="257"/>
      <c r="F58" s="257"/>
      <c r="G58" s="173"/>
      <c r="H58" s="173"/>
      <c r="I58" s="175"/>
      <c r="J58" s="171"/>
    </row>
    <row r="59" spans="1:10" x14ac:dyDescent="0.2">
      <c r="A59" s="86" t="s">
        <v>244</v>
      </c>
      <c r="B59" s="91"/>
      <c r="C59" s="159"/>
      <c r="D59" s="159"/>
      <c r="E59" s="159"/>
      <c r="F59" s="159"/>
      <c r="G59" s="159"/>
      <c r="H59" s="159"/>
      <c r="I59" s="189"/>
      <c r="J59" s="202"/>
    </row>
    <row r="60" spans="1:10" ht="6.75" customHeight="1" x14ac:dyDescent="0.2">
      <c r="A60" s="86"/>
      <c r="B60" s="91"/>
      <c r="C60" s="159"/>
      <c r="D60" s="159"/>
      <c r="E60" s="159"/>
      <c r="F60" s="159"/>
      <c r="G60" s="159"/>
      <c r="H60" s="159"/>
      <c r="I60" s="189"/>
      <c r="J60" s="202"/>
    </row>
    <row r="61" spans="1:10" x14ac:dyDescent="0.2">
      <c r="A61" s="580"/>
      <c r="B61" s="581"/>
      <c r="C61" s="581"/>
      <c r="D61" s="581"/>
      <c r="E61" s="581"/>
      <c r="F61" s="581"/>
      <c r="G61" s="581"/>
      <c r="H61" s="581"/>
      <c r="I61" s="582"/>
      <c r="J61" s="202"/>
    </row>
    <row r="62" spans="1:10" x14ac:dyDescent="0.2">
      <c r="A62" s="580"/>
      <c r="B62" s="581"/>
      <c r="C62" s="581"/>
      <c r="D62" s="581"/>
      <c r="E62" s="581"/>
      <c r="F62" s="581"/>
      <c r="G62" s="581"/>
      <c r="H62" s="581"/>
      <c r="I62" s="582"/>
      <c r="J62" s="108"/>
    </row>
    <row r="63" spans="1:10" x14ac:dyDescent="0.2">
      <c r="A63" s="580"/>
      <c r="B63" s="581"/>
      <c r="C63" s="581"/>
      <c r="D63" s="581"/>
      <c r="E63" s="581"/>
      <c r="F63" s="581"/>
      <c r="G63" s="581"/>
      <c r="H63" s="581"/>
      <c r="I63" s="582"/>
    </row>
    <row r="64" spans="1:10" x14ac:dyDescent="0.2">
      <c r="A64" s="580"/>
      <c r="B64" s="581"/>
      <c r="C64" s="581"/>
      <c r="D64" s="581"/>
      <c r="E64" s="581"/>
      <c r="F64" s="581"/>
      <c r="G64" s="581"/>
      <c r="H64" s="581"/>
      <c r="I64" s="582"/>
    </row>
    <row r="65" spans="1:9" x14ac:dyDescent="0.2">
      <c r="A65" s="580"/>
      <c r="B65" s="581"/>
      <c r="C65" s="581"/>
      <c r="D65" s="581"/>
      <c r="E65" s="581"/>
      <c r="F65" s="581"/>
      <c r="G65" s="581"/>
      <c r="H65" s="581"/>
      <c r="I65" s="582"/>
    </row>
    <row r="66" spans="1:9" x14ac:dyDescent="0.2">
      <c r="A66" s="580"/>
      <c r="B66" s="581"/>
      <c r="C66" s="581"/>
      <c r="D66" s="581"/>
      <c r="E66" s="581"/>
      <c r="F66" s="581"/>
      <c r="G66" s="581"/>
      <c r="H66" s="581"/>
      <c r="I66" s="582"/>
    </row>
    <row r="67" spans="1:9" x14ac:dyDescent="0.2">
      <c r="A67" s="580"/>
      <c r="B67" s="581"/>
      <c r="C67" s="581"/>
      <c r="D67" s="581"/>
      <c r="E67" s="581"/>
      <c r="F67" s="581"/>
      <c r="G67" s="581"/>
      <c r="H67" s="581"/>
      <c r="I67" s="582"/>
    </row>
    <row r="68" spans="1:9" x14ac:dyDescent="0.2">
      <c r="A68" s="580"/>
      <c r="B68" s="581"/>
      <c r="C68" s="581"/>
      <c r="D68" s="581"/>
      <c r="E68" s="581"/>
      <c r="F68" s="581"/>
      <c r="G68" s="581"/>
      <c r="H68" s="581"/>
      <c r="I68" s="582"/>
    </row>
    <row r="69" spans="1:9" x14ac:dyDescent="0.2">
      <c r="A69" s="580"/>
      <c r="B69" s="581"/>
      <c r="C69" s="581"/>
      <c r="D69" s="581"/>
      <c r="E69" s="581"/>
      <c r="F69" s="581"/>
      <c r="G69" s="581"/>
      <c r="H69" s="581"/>
      <c r="I69" s="582"/>
    </row>
    <row r="70" spans="1:9" x14ac:dyDescent="0.2">
      <c r="A70" s="580"/>
      <c r="B70" s="581"/>
      <c r="C70" s="581"/>
      <c r="D70" s="581"/>
      <c r="E70" s="581"/>
      <c r="F70" s="581"/>
      <c r="G70" s="581"/>
      <c r="H70" s="581"/>
      <c r="I70" s="582"/>
    </row>
    <row r="71" spans="1:9" x14ac:dyDescent="0.2">
      <c r="A71" s="90"/>
      <c r="B71" s="91"/>
      <c r="C71" s="159"/>
      <c r="D71" s="159"/>
      <c r="E71" s="159"/>
      <c r="F71" s="159"/>
      <c r="G71" s="159"/>
      <c r="H71" s="159"/>
      <c r="I71" s="189"/>
    </row>
    <row r="72" spans="1:9" x14ac:dyDescent="0.2">
      <c r="A72" s="84"/>
      <c r="B72" s="85"/>
      <c r="C72" s="87"/>
      <c r="D72" s="87"/>
      <c r="E72" s="87"/>
      <c r="F72" s="87"/>
      <c r="G72" s="87"/>
      <c r="H72" s="87"/>
      <c r="I72" s="194"/>
    </row>
    <row r="73" spans="1:9" x14ac:dyDescent="0.2">
      <c r="A73" s="86" t="s">
        <v>51</v>
      </c>
      <c r="B73" s="91"/>
      <c r="C73" s="91"/>
      <c r="D73" s="91"/>
      <c r="E73" s="91"/>
      <c r="F73" s="91"/>
      <c r="G73" s="91"/>
      <c r="H73" s="91"/>
      <c r="I73" s="191"/>
    </row>
    <row r="74" spans="1:9" x14ac:dyDescent="0.2">
      <c r="A74" s="90" t="s">
        <v>204</v>
      </c>
      <c r="B74" s="159"/>
      <c r="C74" s="91"/>
      <c r="D74" s="91"/>
      <c r="E74" s="91"/>
      <c r="F74" s="91"/>
      <c r="G74" s="91"/>
      <c r="H74" s="91"/>
      <c r="I74" s="191"/>
    </row>
    <row r="75" spans="1:9" x14ac:dyDescent="0.2">
      <c r="A75" s="90"/>
      <c r="B75" s="91"/>
      <c r="C75" s="91"/>
      <c r="D75" s="91"/>
      <c r="E75" s="91"/>
      <c r="F75" s="91"/>
      <c r="G75" s="91"/>
      <c r="H75" s="91"/>
      <c r="I75" s="191"/>
    </row>
    <row r="76" spans="1:9" ht="20.45" customHeight="1" x14ac:dyDescent="0.2">
      <c r="A76" s="258"/>
      <c r="B76" s="37" t="s">
        <v>114</v>
      </c>
      <c r="C76" s="38"/>
      <c r="D76" s="38"/>
      <c r="E76" s="310" t="s">
        <v>8</v>
      </c>
      <c r="F76" s="386"/>
      <c r="G76" s="174"/>
      <c r="H76" s="175"/>
      <c r="I76" s="191"/>
    </row>
    <row r="77" spans="1:9" ht="20.45" customHeight="1" x14ac:dyDescent="0.2">
      <c r="A77" s="258"/>
      <c r="B77" s="138" t="s">
        <v>243</v>
      </c>
      <c r="C77" s="165"/>
      <c r="D77" s="250"/>
      <c r="E77" s="160" t="s">
        <v>8</v>
      </c>
      <c r="F77" s="296"/>
      <c r="G77" s="158"/>
      <c r="H77" s="162"/>
      <c r="I77" s="191"/>
    </row>
    <row r="78" spans="1:9" ht="20.45" customHeight="1" x14ac:dyDescent="0.2">
      <c r="A78" s="258"/>
      <c r="B78" s="138" t="s">
        <v>243</v>
      </c>
      <c r="C78" s="165"/>
      <c r="D78" s="250"/>
      <c r="E78" s="160" t="s">
        <v>8</v>
      </c>
      <c r="F78" s="296"/>
      <c r="G78" s="158"/>
      <c r="H78" s="162"/>
      <c r="I78" s="191"/>
    </row>
    <row r="79" spans="1:9" ht="20.45" customHeight="1" x14ac:dyDescent="0.2">
      <c r="A79" s="258"/>
      <c r="B79" s="138" t="s">
        <v>243</v>
      </c>
      <c r="C79" s="165"/>
      <c r="D79" s="250"/>
      <c r="E79" s="160" t="s">
        <v>8</v>
      </c>
      <c r="F79" s="296"/>
      <c r="G79" s="158"/>
      <c r="H79" s="162"/>
      <c r="I79" s="191"/>
    </row>
    <row r="80" spans="1:9" ht="20.45" customHeight="1" x14ac:dyDescent="0.2">
      <c r="A80" s="258"/>
      <c r="B80" s="138" t="s">
        <v>243</v>
      </c>
      <c r="C80" s="165"/>
      <c r="D80" s="250"/>
      <c r="E80" s="160" t="s">
        <v>8</v>
      </c>
      <c r="F80" s="296"/>
      <c r="G80" s="158"/>
      <c r="H80" s="162"/>
      <c r="I80" s="191"/>
    </row>
    <row r="81" spans="1:9" ht="20.45" customHeight="1" x14ac:dyDescent="0.2">
      <c r="A81" s="258"/>
      <c r="B81" s="138" t="s">
        <v>243</v>
      </c>
      <c r="C81" s="165"/>
      <c r="D81" s="250"/>
      <c r="E81" s="160" t="s">
        <v>8</v>
      </c>
      <c r="F81" s="296"/>
      <c r="G81" s="158"/>
      <c r="H81" s="162"/>
      <c r="I81" s="191"/>
    </row>
    <row r="82" spans="1:9" ht="20.45" customHeight="1" x14ac:dyDescent="0.2">
      <c r="A82" s="258"/>
      <c r="B82" s="138" t="s">
        <v>243</v>
      </c>
      <c r="C82" s="165"/>
      <c r="D82" s="250"/>
      <c r="E82" s="160" t="s">
        <v>8</v>
      </c>
      <c r="F82" s="296"/>
      <c r="G82" s="158"/>
      <c r="H82" s="162"/>
      <c r="I82" s="191"/>
    </row>
    <row r="83" spans="1:9" ht="20.45" customHeight="1" x14ac:dyDescent="0.2">
      <c r="A83" s="258"/>
      <c r="B83" s="138" t="s">
        <v>243</v>
      </c>
      <c r="C83" s="165"/>
      <c r="D83" s="250"/>
      <c r="E83" s="160" t="s">
        <v>8</v>
      </c>
      <c r="F83" s="296"/>
      <c r="G83" s="158"/>
      <c r="H83" s="162"/>
      <c r="I83" s="191"/>
    </row>
    <row r="84" spans="1:9" ht="24.75" customHeight="1" x14ac:dyDescent="0.2">
      <c r="A84" s="258"/>
      <c r="B84" s="387"/>
      <c r="C84" s="388"/>
      <c r="D84" s="389"/>
      <c r="E84" s="389"/>
      <c r="F84" s="390"/>
      <c r="G84" s="436" t="s">
        <v>248</v>
      </c>
      <c r="H84" s="437" t="s">
        <v>250</v>
      </c>
      <c r="I84" s="191"/>
    </row>
    <row r="85" spans="1:9" ht="24.75" customHeight="1" x14ac:dyDescent="0.2">
      <c r="A85" s="258"/>
      <c r="B85" s="161" t="s">
        <v>115</v>
      </c>
      <c r="C85" s="91"/>
      <c r="D85" s="91"/>
      <c r="E85" s="160" t="s">
        <v>8</v>
      </c>
      <c r="F85" s="391"/>
      <c r="G85" s="423"/>
      <c r="H85" s="424"/>
      <c r="I85" s="191"/>
    </row>
    <row r="86" spans="1:9" ht="24.75" customHeight="1" x14ac:dyDescent="0.2">
      <c r="A86" s="258"/>
      <c r="B86" s="163" t="s">
        <v>206</v>
      </c>
      <c r="C86" s="83"/>
      <c r="D86" s="83"/>
      <c r="E86" s="164" t="s">
        <v>8</v>
      </c>
      <c r="F86" s="425"/>
      <c r="G86" s="426"/>
      <c r="H86" s="427"/>
      <c r="I86" s="191"/>
    </row>
    <row r="87" spans="1:9" x14ac:dyDescent="0.2">
      <c r="A87" s="90"/>
      <c r="B87" s="91"/>
      <c r="C87" s="91"/>
      <c r="D87" s="91"/>
      <c r="E87" s="91"/>
      <c r="F87" s="91"/>
      <c r="G87" s="91"/>
      <c r="H87" s="192"/>
      <c r="I87" s="191"/>
    </row>
    <row r="88" spans="1:9" ht="36.75" customHeight="1" x14ac:dyDescent="0.2">
      <c r="A88" s="90" t="s">
        <v>5</v>
      </c>
      <c r="B88" s="207"/>
      <c r="C88" s="562"/>
      <c r="D88" s="562"/>
      <c r="E88" s="577"/>
      <c r="F88" s="577"/>
      <c r="G88" s="260"/>
      <c r="H88" s="261"/>
      <c r="I88" s="191"/>
    </row>
    <row r="89" spans="1:9" ht="36.75" customHeight="1" x14ac:dyDescent="0.2">
      <c r="A89" s="138"/>
      <c r="B89" s="139"/>
      <c r="C89" s="142"/>
      <c r="D89" s="142"/>
      <c r="E89" s="578" t="s">
        <v>251</v>
      </c>
      <c r="F89" s="579"/>
      <c r="G89" s="262"/>
      <c r="H89" s="262"/>
      <c r="I89" s="168"/>
    </row>
    <row r="90" spans="1:9" ht="24.75" customHeight="1" x14ac:dyDescent="0.2">
      <c r="A90" s="44" t="s">
        <v>268</v>
      </c>
      <c r="B90" s="73"/>
      <c r="C90" s="55"/>
      <c r="D90" s="55"/>
      <c r="E90" s="56"/>
      <c r="F90" s="56"/>
      <c r="G90" s="56"/>
      <c r="H90" s="76"/>
      <c r="I90" s="183"/>
    </row>
  </sheetData>
  <sheetProtection sheet="1" objects="1" scenarios="1"/>
  <mergeCells count="19">
    <mergeCell ref="G2:I2"/>
    <mergeCell ref="H4:I4"/>
    <mergeCell ref="A5:E5"/>
    <mergeCell ref="H5:I5"/>
    <mergeCell ref="H6:I6"/>
    <mergeCell ref="C88:D88"/>
    <mergeCell ref="E88:F88"/>
    <mergeCell ref="E89:F89"/>
    <mergeCell ref="A61:I70"/>
    <mergeCell ref="C52:E52"/>
    <mergeCell ref="C54:E54"/>
    <mergeCell ref="C56:E56"/>
    <mergeCell ref="H52:I52"/>
    <mergeCell ref="H56:I56"/>
    <mergeCell ref="B45:H45"/>
    <mergeCell ref="B46:H46"/>
    <mergeCell ref="B47:H47"/>
    <mergeCell ref="B49:H49"/>
    <mergeCell ref="H54:I54"/>
  </mergeCells>
  <conditionalFormatting sqref="C34:G37">
    <cfRule type="cellIs" dxfId="0" priority="1" operator="greaterThan">
      <formula>0</formula>
    </cfRule>
  </conditionalFormatting>
  <pageMargins left="0.25" right="0.25" top="0.75" bottom="0.75" header="0.3" footer="0.3"/>
  <pageSetup paperSize="9" scale="84" orientation="portrait" r:id="rId1"/>
  <headerFooter>
    <oddFooter>&amp;L&amp;8&amp;A - Formulaire FP-S&amp;C&amp;8V23.1&amp;R&amp;8Page &amp;P de &amp;N</oddFooter>
  </headerFooter>
  <rowBreaks count="1" manualBreakCount="1">
    <brk id="57"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R53"/>
  <sheetViews>
    <sheetView view="pageLayout" zoomScale="85" zoomScaleNormal="85" zoomScalePageLayoutView="85" workbookViewId="0">
      <selection activeCell="I45" sqref="I45"/>
    </sheetView>
  </sheetViews>
  <sheetFormatPr baseColWidth="10" defaultRowHeight="12.75" x14ac:dyDescent="0.2"/>
  <cols>
    <col min="1" max="1" width="13.28515625" customWidth="1"/>
    <col min="2" max="2" width="10.42578125" customWidth="1"/>
    <col min="3" max="4" width="13.85546875" customWidth="1"/>
    <col min="5" max="5" width="11.140625" customWidth="1"/>
    <col min="6" max="6" width="14.28515625" customWidth="1"/>
    <col min="7" max="7" width="29.5703125" customWidth="1"/>
    <col min="8" max="8" width="14.28515625" customWidth="1"/>
    <col min="9" max="9" width="16" customWidth="1"/>
    <col min="10" max="10" width="16.85546875" customWidth="1"/>
    <col min="11" max="12" width="18.85546875" customWidth="1"/>
    <col min="13" max="13" width="16.85546875" customWidth="1"/>
    <col min="14" max="14" width="15.7109375" customWidth="1"/>
    <col min="18" max="18" width="14.28515625" bestFit="1" customWidth="1"/>
  </cols>
  <sheetData>
    <row r="1" spans="1:18" x14ac:dyDescent="0.2">
      <c r="A1" s="290"/>
      <c r="B1" s="290"/>
      <c r="C1" s="290"/>
      <c r="D1" s="291"/>
      <c r="E1" s="291"/>
      <c r="F1" s="292"/>
      <c r="G1" s="293"/>
      <c r="H1" s="293"/>
      <c r="I1" s="290"/>
      <c r="J1" s="294"/>
      <c r="K1" s="290"/>
      <c r="L1" s="290"/>
      <c r="M1" s="290"/>
      <c r="N1" s="290"/>
    </row>
    <row r="2" spans="1:18" ht="44.25" customHeight="1" x14ac:dyDescent="0.2">
      <c r="A2" s="125"/>
      <c r="B2" s="125"/>
      <c r="C2" s="125"/>
      <c r="D2" s="125"/>
      <c r="E2" s="125"/>
      <c r="F2" s="125"/>
      <c r="G2" s="125"/>
      <c r="H2" s="126"/>
      <c r="I2" s="126"/>
      <c r="J2" s="126"/>
      <c r="K2" s="126"/>
      <c r="L2" s="126"/>
      <c r="M2" s="546" t="s">
        <v>184</v>
      </c>
      <c r="N2" s="546"/>
    </row>
    <row r="3" spans="1:18" ht="18.75" x14ac:dyDescent="0.2">
      <c r="A3" s="543" t="s">
        <v>246</v>
      </c>
      <c r="B3" s="544"/>
      <c r="C3" s="544"/>
      <c r="D3" s="544"/>
      <c r="E3" s="544"/>
      <c r="F3" s="544"/>
      <c r="G3" s="544"/>
      <c r="H3" s="544"/>
      <c r="I3" s="544"/>
      <c r="J3" s="544"/>
      <c r="K3" s="544"/>
      <c r="L3" s="544"/>
      <c r="M3" s="544"/>
      <c r="N3" s="545"/>
    </row>
    <row r="4" spans="1:18" x14ac:dyDescent="0.2">
      <c r="A4" s="2"/>
      <c r="B4" s="2"/>
      <c r="C4" s="2"/>
      <c r="D4" s="2"/>
      <c r="E4" s="2"/>
      <c r="F4" s="2"/>
      <c r="G4" s="2"/>
      <c r="H4" s="2"/>
      <c r="I4" s="2"/>
      <c r="J4" s="2"/>
      <c r="K4" s="2"/>
      <c r="L4" s="2"/>
      <c r="M4" s="2"/>
      <c r="N4" s="2"/>
    </row>
    <row r="5" spans="1:18" ht="62.25" x14ac:dyDescent="0.2">
      <c r="A5" s="120" t="s">
        <v>156</v>
      </c>
      <c r="B5" s="401" t="s">
        <v>210</v>
      </c>
      <c r="C5" s="120" t="s">
        <v>126</v>
      </c>
      <c r="D5" s="121" t="s">
        <v>127</v>
      </c>
      <c r="E5" s="120" t="s">
        <v>128</v>
      </c>
      <c r="F5" s="397" t="s">
        <v>129</v>
      </c>
      <c r="G5" s="397" t="s">
        <v>145</v>
      </c>
      <c r="H5" s="120" t="s">
        <v>146</v>
      </c>
      <c r="I5" s="120" t="s">
        <v>166</v>
      </c>
      <c r="J5" s="120" t="s">
        <v>212</v>
      </c>
      <c r="K5" s="401" t="s">
        <v>219</v>
      </c>
      <c r="L5" s="120" t="s">
        <v>209</v>
      </c>
      <c r="M5" s="120" t="s">
        <v>225</v>
      </c>
      <c r="N5" s="120" t="s">
        <v>153</v>
      </c>
    </row>
    <row r="6" spans="1:18" ht="15" x14ac:dyDescent="0.2">
      <c r="A6" s="123">
        <v>1</v>
      </c>
      <c r="B6" s="403"/>
      <c r="C6" s="129"/>
      <c r="D6" s="122"/>
      <c r="E6" s="122"/>
      <c r="F6" s="398"/>
      <c r="G6" s="398"/>
      <c r="H6" s="122" t="str">
        <f>IF(AND(G6=INTITULES!$E$3,F6=INTITULES!$D$3),INTITULES!$F$3,IF(AND(G6=INTITULES!$E$3,F6=INTITULES!$D$4),INTITULES!$F$3,IF(AND(G6=INTITULES!$E$3,F6=INTITULES!$D$5),INTITULES!$F$4,IF(AND(G6=INTITULES!$E$3,F6=INTITULES!$D$6),INTITULES!$F$5,IF(AND(G6=INTITULES!$E$4,F6=INTITULES!$D$3),INTITULES!$F$3,IF(AND(G6=INTITULES!$E$4,F6=INTITULES!$D$4),INTITULES!$F$4,IF(AND(G6=INTITULES!$E$4,F6=INTITULES!$D$5),INTITULES!$F$5,IF(AND(G6=INTITULES!$E$4,F6=INTITULES!$D$6),INTITULES!$F$6,IF(AND(G6=INTITULES!$E$5,F6=INTITULES!$D$3),INTITULES!$F$3,IF(AND(G6=INTITULES!$E$5,F6=INTITULES!$D$4),INTITULES!$F$4,IF(AND(G6=INTITULES!$E$5,F6=INTITULES!$D$5),INTITULES!$F$5,IF(AND(G6=INTITULES!$E$5,F6=INTITULES!$D$6),INTITULES!$F$6,IF(AND(G6=INTITULES!$E$6,F6=INTITULES!$D$3),INTITULES!$F$4,IF(AND(G6=INTITULES!$E$6,F6=INTITULES!$D$4),INTITULES!$F$4,IF(AND(G6=INTITULES!$E$6,F6=INTITULES!$D$5),INTITULES!$F$5,IF(AND(G6=INTITULES!$E$6,F6=INTITULES!$D$6),INTITULES!$F$6,IF(AND(G6=INTITULES!$E$7,F6=INTITULES!$D$3),INTITULES!$F$5,IF(AND(G6=INTITULES!$E$7,F6=INTITULES!$D$4),INTITULES!$F$5,IF(AND(G6=INTITULES!$E$7,F6=INTITULES!$D$5),INTITULES!$F$6,IF(AND(G6=INTITULES!$E$7,F6=INTITULES!$D$6),INTITULES!$F$6,""))))))))))))))))))))</f>
        <v/>
      </c>
      <c r="I6" s="133">
        <f>IF(AND(D6=INTITULES!$B$3,H6=INTITULES!$F$3),MATRICE_SUBV!$B$4,IF(AND(D6=INTITULES!$B$3,H6=INTITULES!$F$4),MATRICE_SUBV!$B$5,IF(AND(D6=INTITULES!$B$3,H6=INTITULES!$F$5),MATRICE_SUBV!$B$6,IF(AND(D6=INTITULES!$B$3,H6=INTITULES!$F$6),MATRICE_SUBV!$B$7,IF(AND(D6=INTITULES!$B$4,H6=INTITULES!$F$3),MATRICE_SUBV!$C$4,IF(AND(D6=INTITULES!$B$4,H6=INTITULES!$F$4),MATRICE_SUBV!$C$5,IF(AND(D6=INTITULES!$B$4,H6=INTITULES!$F$5),MATRICE_SUBV!$C$6,IF(AND(D6=INTITULES!$B$4,H6=INTITULES!$F$6),MATRICE_SUBV!$C$7,IF(AND(D6=INTITULES!$B$5,H6=INTITULES!$F$3),MATRICE_SUBV!$D$4,IF(AND(D6=INTITULES!$B$5,H6=INTITULES!$F$4),MATRICE_SUBV!$D$5,IF(AND(D6=INTITULES!$B$5,H6=INTITULES!$F$5),MATRICE_SUBV!$D$6,IF(AND(D6=INTITULES!$B$5,H6=INTITULES!$F$6),MATRICE_SUBV!$D$7,IF(AND(D6=INTITULES!$B$6,H6=INTITULES!$F$3),MATRICE_SUBV!$E$4,IF(AND(D6=INTITULES!$B$6,H6=INTITULES!$F$4),MATRICE_SUBV!$E$5,IF(AND(D6=INTITULES!$B$6,H6=INTITULES!$F$5),MATRICE_SUBV!$E$6,IF(AND(D6=INTITULES!$B$6,H6=INTITULES!$F$6),MATRICE_SUBV!$E$7,IF(AND(D6=INTITULES!$B$7,H6=INTITULES!$F$3),MATRICE_SUBV!$F$4,IF(AND(D6=INTITULES!$B$7,H6=INTITULES!$F$4),MATRICE_SUBV!$F$5,IF(AND(D6=INTITULES!$B$7,H6=INTITULES!$F$5),MATRICE_SUBV!$F$6,IF(AND(D6=INTITULES!$B$7,H6=INTITULES!$F$6),MATRICE_SUBV!$F$7,0))))))))))))))))))))</f>
        <v>0</v>
      </c>
      <c r="J6" s="133">
        <f>C6*I6</f>
        <v>0</v>
      </c>
      <c r="K6" s="404"/>
      <c r="L6" s="129">
        <f>IFERROR(K6/C6,0)</f>
        <v>0</v>
      </c>
      <c r="M6" s="135">
        <f>IFERROR(IF(L6&lt;=150,K6*10,150*C6*10),0)</f>
        <v>0</v>
      </c>
      <c r="N6" s="135">
        <f>IFERROR(M6+J6,0)</f>
        <v>0</v>
      </c>
      <c r="Q6" s="23"/>
      <c r="R6" s="141"/>
    </row>
    <row r="7" spans="1:18" ht="15" x14ac:dyDescent="0.2">
      <c r="A7" s="123">
        <v>2</v>
      </c>
      <c r="B7" s="403"/>
      <c r="C7" s="129"/>
      <c r="D7" s="122"/>
      <c r="E7" s="122"/>
      <c r="F7" s="398"/>
      <c r="G7" s="398"/>
      <c r="H7" s="122" t="str">
        <f>IF(AND(G7=INTITULES!$E$3,F7=INTITULES!$D$3),INTITULES!$F$3,IF(AND(G7=INTITULES!$E$3,F7=INTITULES!$D$4),INTITULES!$F$3,IF(AND(G7=INTITULES!$E$3,F7=INTITULES!$D$5),INTITULES!$F$4,IF(AND(G7=INTITULES!$E$3,F7=INTITULES!$D$6),INTITULES!$F$5,IF(AND(G7=INTITULES!$E$4,F7=INTITULES!$D$3),INTITULES!$F$3,IF(AND(G7=INTITULES!$E$4,F7=INTITULES!$D$4),INTITULES!$F$4,IF(AND(G7=INTITULES!$E$4,F7=INTITULES!$D$5),INTITULES!$F$5,IF(AND(G7=INTITULES!$E$4,F7=INTITULES!$D$6),INTITULES!$F$6,IF(AND(G7=INTITULES!$E$5,F7=INTITULES!$D$3),INTITULES!$F$3,IF(AND(G7=INTITULES!$E$5,F7=INTITULES!$D$4),INTITULES!$F$4,IF(AND(G7=INTITULES!$E$5,F7=INTITULES!$D$5),INTITULES!$F$5,IF(AND(G7=INTITULES!$E$5,F7=INTITULES!$D$6),INTITULES!$F$6,IF(AND(G7=INTITULES!$E$6,F7=INTITULES!$D$3),INTITULES!$F$4,IF(AND(G7=INTITULES!$E$6,F7=INTITULES!$D$4),INTITULES!$F$4,IF(AND(G7=INTITULES!$E$6,F7=INTITULES!$D$5),INTITULES!$F$5,IF(AND(G7=INTITULES!$E$6,F7=INTITULES!$D$6),INTITULES!$F$6,IF(AND(G7=INTITULES!$E$7,F7=INTITULES!$D$3),INTITULES!$F$5,IF(AND(G7=INTITULES!$E$7,F7=INTITULES!$D$4),INTITULES!$F$5,IF(AND(G7=INTITULES!$E$7,F7=INTITULES!$D$5),INTITULES!$F$6,IF(AND(G7=INTITULES!$E$7,F7=INTITULES!$D$6),INTITULES!$F$6,""))))))))))))))))))))</f>
        <v/>
      </c>
      <c r="I7" s="133">
        <f>IF(AND(D7=INTITULES!$B$3,H7=INTITULES!$F$3),MATRICE_SUBV!$B$4,IF(AND(D7=INTITULES!$B$3,H7=INTITULES!$F$4),MATRICE_SUBV!$B$5,IF(AND(D7=INTITULES!$B$3,H7=INTITULES!$F$5),MATRICE_SUBV!$B$6,IF(AND(D7=INTITULES!$B$3,H7=INTITULES!$F$6),MATRICE_SUBV!$B$7,IF(AND(D7=INTITULES!$B$4,H7=INTITULES!$F$3),MATRICE_SUBV!$C$4,IF(AND(D7=INTITULES!$B$4,H7=INTITULES!$F$4),MATRICE_SUBV!$C$5,IF(AND(D7=INTITULES!$B$4,H7=INTITULES!$F$5),MATRICE_SUBV!$C$6,IF(AND(D7=INTITULES!$B$4,H7=INTITULES!$F$6),MATRICE_SUBV!$C$7,IF(AND(D7=INTITULES!$B$5,H7=INTITULES!$F$3),MATRICE_SUBV!$D$4,IF(AND(D7=INTITULES!$B$5,H7=INTITULES!$F$4),MATRICE_SUBV!$D$5,IF(AND(D7=INTITULES!$B$5,H7=INTITULES!$F$5),MATRICE_SUBV!$D$6,IF(AND(D7=INTITULES!$B$5,H7=INTITULES!$F$6),MATRICE_SUBV!$D$7,IF(AND(D7=INTITULES!$B$6,H7=INTITULES!$F$3),MATRICE_SUBV!$E$4,IF(AND(D7=INTITULES!$B$6,H7=INTITULES!$F$4),MATRICE_SUBV!$E$5,IF(AND(D7=INTITULES!$B$6,H7=INTITULES!$F$5),MATRICE_SUBV!$E$6,IF(AND(D7=INTITULES!$B$6,H7=INTITULES!$F$6),MATRICE_SUBV!$E$7,IF(AND(D7=INTITULES!$B$7,H7=INTITULES!$F$3),MATRICE_SUBV!$F$4,IF(AND(D7=INTITULES!$B$7,H7=INTITULES!$F$4),MATRICE_SUBV!$F$5,IF(AND(D7=INTITULES!$B$7,H7=INTITULES!$F$5),MATRICE_SUBV!$F$6,IF(AND(D7=INTITULES!$B$7,H7=INTITULES!$F$6),MATRICE_SUBV!$F$7,0))))))))))))))))))))</f>
        <v>0</v>
      </c>
      <c r="J7" s="133">
        <f t="shared" ref="J7:J44" si="0">C7*I7</f>
        <v>0</v>
      </c>
      <c r="K7" s="404"/>
      <c r="L7" s="129">
        <f t="shared" ref="L7:L45" si="1">IFERROR(K7/C7,0)</f>
        <v>0</v>
      </c>
      <c r="M7" s="135">
        <f t="shared" ref="M7:M45" si="2">IFERROR(IF(L7&lt;=150,K7*10,150*C7*10),0)</f>
        <v>0</v>
      </c>
      <c r="N7" s="135">
        <f t="shared" ref="N7:N45" si="3">IFERROR(M7+J7,0)</f>
        <v>0</v>
      </c>
    </row>
    <row r="8" spans="1:18" ht="15" x14ac:dyDescent="0.2">
      <c r="A8" s="123">
        <v>3</v>
      </c>
      <c r="B8" s="403"/>
      <c r="C8" s="129"/>
      <c r="D8" s="122"/>
      <c r="E8" s="122"/>
      <c r="F8" s="398"/>
      <c r="G8" s="398"/>
      <c r="H8" s="122" t="str">
        <f>IF(AND(G8=INTITULES!$E$3,F8=INTITULES!$D$3),INTITULES!$F$3,IF(AND(G8=INTITULES!$E$3,F8=INTITULES!$D$4),INTITULES!$F$3,IF(AND(G8=INTITULES!$E$3,F8=INTITULES!$D$5),INTITULES!$F$4,IF(AND(G8=INTITULES!$E$3,F8=INTITULES!$D$6),INTITULES!$F$5,IF(AND(G8=INTITULES!$E$4,F8=INTITULES!$D$3),INTITULES!$F$3,IF(AND(G8=INTITULES!$E$4,F8=INTITULES!$D$4),INTITULES!$F$4,IF(AND(G8=INTITULES!$E$4,F8=INTITULES!$D$5),INTITULES!$F$5,IF(AND(G8=INTITULES!$E$4,F8=INTITULES!$D$6),INTITULES!$F$6,IF(AND(G8=INTITULES!$E$5,F8=INTITULES!$D$3),INTITULES!$F$3,IF(AND(G8=INTITULES!$E$5,F8=INTITULES!$D$4),INTITULES!$F$4,IF(AND(G8=INTITULES!$E$5,F8=INTITULES!$D$5),INTITULES!$F$5,IF(AND(G8=INTITULES!$E$5,F8=INTITULES!$D$6),INTITULES!$F$6,IF(AND(G8=INTITULES!$E$6,F8=INTITULES!$D$3),INTITULES!$F$4,IF(AND(G8=INTITULES!$E$6,F8=INTITULES!$D$4),INTITULES!$F$4,IF(AND(G8=INTITULES!$E$6,F8=INTITULES!$D$5),INTITULES!$F$5,IF(AND(G8=INTITULES!$E$6,F8=INTITULES!$D$6),INTITULES!$F$6,IF(AND(G8=INTITULES!$E$7,F8=INTITULES!$D$3),INTITULES!$F$5,IF(AND(G8=INTITULES!$E$7,F8=INTITULES!$D$4),INTITULES!$F$5,IF(AND(G8=INTITULES!$E$7,F8=INTITULES!$D$5),INTITULES!$F$6,IF(AND(G8=INTITULES!$E$7,F8=INTITULES!$D$6),INTITULES!$F$6,""))))))))))))))))))))</f>
        <v/>
      </c>
      <c r="I8" s="133">
        <f>IF(AND(D8=INTITULES!$B$3,H8=INTITULES!$F$3),MATRICE_SUBV!$B$4,IF(AND(D8=INTITULES!$B$3,H8=INTITULES!$F$4),MATRICE_SUBV!$B$5,IF(AND(D8=INTITULES!$B$3,H8=INTITULES!$F$5),MATRICE_SUBV!$B$6,IF(AND(D8=INTITULES!$B$3,H8=INTITULES!$F$6),MATRICE_SUBV!$B$7,IF(AND(D8=INTITULES!$B$4,H8=INTITULES!$F$3),MATRICE_SUBV!$C$4,IF(AND(D8=INTITULES!$B$4,H8=INTITULES!$F$4),MATRICE_SUBV!$C$5,IF(AND(D8=INTITULES!$B$4,H8=INTITULES!$F$5),MATRICE_SUBV!$C$6,IF(AND(D8=INTITULES!$B$4,H8=INTITULES!$F$6),MATRICE_SUBV!$C$7,IF(AND(D8=INTITULES!$B$5,H8=INTITULES!$F$3),MATRICE_SUBV!$D$4,IF(AND(D8=INTITULES!$B$5,H8=INTITULES!$F$4),MATRICE_SUBV!$D$5,IF(AND(D8=INTITULES!$B$5,H8=INTITULES!$F$5),MATRICE_SUBV!$D$6,IF(AND(D8=INTITULES!$B$5,H8=INTITULES!$F$6),MATRICE_SUBV!$D$7,IF(AND(D8=INTITULES!$B$6,H8=INTITULES!$F$3),MATRICE_SUBV!$E$4,IF(AND(D8=INTITULES!$B$6,H8=INTITULES!$F$4),MATRICE_SUBV!$E$5,IF(AND(D8=INTITULES!$B$6,H8=INTITULES!$F$5),MATRICE_SUBV!$E$6,IF(AND(D8=INTITULES!$B$6,H8=INTITULES!$F$6),MATRICE_SUBV!$E$7,IF(AND(D8=INTITULES!$B$7,H8=INTITULES!$F$3),MATRICE_SUBV!$F$4,IF(AND(D8=INTITULES!$B$7,H8=INTITULES!$F$4),MATRICE_SUBV!$F$5,IF(AND(D8=INTITULES!$B$7,H8=INTITULES!$F$5),MATRICE_SUBV!$F$6,IF(AND(D8=INTITULES!$B$7,H8=INTITULES!$F$6),MATRICE_SUBV!$F$7,0))))))))))))))))))))</f>
        <v>0</v>
      </c>
      <c r="J8" s="133">
        <f t="shared" si="0"/>
        <v>0</v>
      </c>
      <c r="K8" s="404"/>
      <c r="L8" s="129">
        <f t="shared" si="1"/>
        <v>0</v>
      </c>
      <c r="M8" s="135">
        <f t="shared" si="2"/>
        <v>0</v>
      </c>
      <c r="N8" s="135">
        <f t="shared" si="3"/>
        <v>0</v>
      </c>
    </row>
    <row r="9" spans="1:18" ht="15" x14ac:dyDescent="0.2">
      <c r="A9" s="123">
        <v>4</v>
      </c>
      <c r="B9" s="403"/>
      <c r="C9" s="129"/>
      <c r="D9" s="122"/>
      <c r="E9" s="122"/>
      <c r="F9" s="398"/>
      <c r="G9" s="398"/>
      <c r="H9" s="122" t="str">
        <f>IF(AND(G9=INTITULES!$E$3,F9=INTITULES!$D$3),INTITULES!$F$3,IF(AND(G9=INTITULES!$E$3,F9=INTITULES!$D$4),INTITULES!$F$3,IF(AND(G9=INTITULES!$E$3,F9=INTITULES!$D$5),INTITULES!$F$4,IF(AND(G9=INTITULES!$E$3,F9=INTITULES!$D$6),INTITULES!$F$5,IF(AND(G9=INTITULES!$E$4,F9=INTITULES!$D$3),INTITULES!$F$3,IF(AND(G9=INTITULES!$E$4,F9=INTITULES!$D$4),INTITULES!$F$4,IF(AND(G9=INTITULES!$E$4,F9=INTITULES!$D$5),INTITULES!$F$5,IF(AND(G9=INTITULES!$E$4,F9=INTITULES!$D$6),INTITULES!$F$6,IF(AND(G9=INTITULES!$E$5,F9=INTITULES!$D$3),INTITULES!$F$3,IF(AND(G9=INTITULES!$E$5,F9=INTITULES!$D$4),INTITULES!$F$4,IF(AND(G9=INTITULES!$E$5,F9=INTITULES!$D$5),INTITULES!$F$5,IF(AND(G9=INTITULES!$E$5,F9=INTITULES!$D$6),INTITULES!$F$6,IF(AND(G9=INTITULES!$E$6,F9=INTITULES!$D$3),INTITULES!$F$4,IF(AND(G9=INTITULES!$E$6,F9=INTITULES!$D$4),INTITULES!$F$4,IF(AND(G9=INTITULES!$E$6,F9=INTITULES!$D$5),INTITULES!$F$5,IF(AND(G9=INTITULES!$E$6,F9=INTITULES!$D$6),INTITULES!$F$6,IF(AND(G9=INTITULES!$E$7,F9=INTITULES!$D$3),INTITULES!$F$5,IF(AND(G9=INTITULES!$E$7,F9=INTITULES!$D$4),INTITULES!$F$5,IF(AND(G9=INTITULES!$E$7,F9=INTITULES!$D$5),INTITULES!$F$6,IF(AND(G9=INTITULES!$E$7,F9=INTITULES!$D$6),INTITULES!$F$6,""))))))))))))))))))))</f>
        <v/>
      </c>
      <c r="I9" s="133">
        <f>IF(AND(D9=INTITULES!$B$3,H9=INTITULES!$F$3),MATRICE_SUBV!$B$4,IF(AND(D9=INTITULES!$B$3,H9=INTITULES!$F$4),MATRICE_SUBV!$B$5,IF(AND(D9=INTITULES!$B$3,H9=INTITULES!$F$5),MATRICE_SUBV!$B$6,IF(AND(D9=INTITULES!$B$3,H9=INTITULES!$F$6),MATRICE_SUBV!$B$7,IF(AND(D9=INTITULES!$B$4,H9=INTITULES!$F$3),MATRICE_SUBV!$C$4,IF(AND(D9=INTITULES!$B$4,H9=INTITULES!$F$4),MATRICE_SUBV!$C$5,IF(AND(D9=INTITULES!$B$4,H9=INTITULES!$F$5),MATRICE_SUBV!$C$6,IF(AND(D9=INTITULES!$B$4,H9=INTITULES!$F$6),MATRICE_SUBV!$C$7,IF(AND(D9=INTITULES!$B$5,H9=INTITULES!$F$3),MATRICE_SUBV!$D$4,IF(AND(D9=INTITULES!$B$5,H9=INTITULES!$F$4),MATRICE_SUBV!$D$5,IF(AND(D9=INTITULES!$B$5,H9=INTITULES!$F$5),MATRICE_SUBV!$D$6,IF(AND(D9=INTITULES!$B$5,H9=INTITULES!$F$6),MATRICE_SUBV!$D$7,IF(AND(D9=INTITULES!$B$6,H9=INTITULES!$F$3),MATRICE_SUBV!$E$4,IF(AND(D9=INTITULES!$B$6,H9=INTITULES!$F$4),MATRICE_SUBV!$E$5,IF(AND(D9=INTITULES!$B$6,H9=INTITULES!$F$5),MATRICE_SUBV!$E$6,IF(AND(D9=INTITULES!$B$6,H9=INTITULES!$F$6),MATRICE_SUBV!$E$7,IF(AND(D9=INTITULES!$B$7,H9=INTITULES!$F$3),MATRICE_SUBV!$F$4,IF(AND(D9=INTITULES!$B$7,H9=INTITULES!$F$4),MATRICE_SUBV!$F$5,IF(AND(D9=INTITULES!$B$7,H9=INTITULES!$F$5),MATRICE_SUBV!$F$6,IF(AND(D9=INTITULES!$B$7,H9=INTITULES!$F$6),MATRICE_SUBV!$F$7,0))))))))))))))))))))</f>
        <v>0</v>
      </c>
      <c r="J9" s="133">
        <f t="shared" si="0"/>
        <v>0</v>
      </c>
      <c r="K9" s="404"/>
      <c r="L9" s="129">
        <f t="shared" si="1"/>
        <v>0</v>
      </c>
      <c r="M9" s="135">
        <f t="shared" si="2"/>
        <v>0</v>
      </c>
      <c r="N9" s="135">
        <f t="shared" si="3"/>
        <v>0</v>
      </c>
    </row>
    <row r="10" spans="1:18" ht="15" x14ac:dyDescent="0.2">
      <c r="A10" s="123">
        <v>5</v>
      </c>
      <c r="B10" s="403"/>
      <c r="C10" s="129"/>
      <c r="D10" s="122"/>
      <c r="E10" s="122"/>
      <c r="F10" s="398"/>
      <c r="G10" s="398"/>
      <c r="H10" s="122" t="str">
        <f>IF(AND(G10=INTITULES!$E$3,F10=INTITULES!$D$3),INTITULES!$F$3,IF(AND(G10=INTITULES!$E$3,F10=INTITULES!$D$4),INTITULES!$F$3,IF(AND(G10=INTITULES!$E$3,F10=INTITULES!$D$5),INTITULES!$F$4,IF(AND(G10=INTITULES!$E$3,F10=INTITULES!$D$6),INTITULES!$F$5,IF(AND(G10=INTITULES!$E$4,F10=INTITULES!$D$3),INTITULES!$F$3,IF(AND(G10=INTITULES!$E$4,F10=INTITULES!$D$4),INTITULES!$F$4,IF(AND(G10=INTITULES!$E$4,F10=INTITULES!$D$5),INTITULES!$F$5,IF(AND(G10=INTITULES!$E$4,F10=INTITULES!$D$6),INTITULES!$F$6,IF(AND(G10=INTITULES!$E$5,F10=INTITULES!$D$3),INTITULES!$F$3,IF(AND(G10=INTITULES!$E$5,F10=INTITULES!$D$4),INTITULES!$F$4,IF(AND(G10=INTITULES!$E$5,F10=INTITULES!$D$5),INTITULES!$F$5,IF(AND(G10=INTITULES!$E$5,F10=INTITULES!$D$6),INTITULES!$F$6,IF(AND(G10=INTITULES!$E$6,F10=INTITULES!$D$3),INTITULES!$F$4,IF(AND(G10=INTITULES!$E$6,F10=INTITULES!$D$4),INTITULES!$F$4,IF(AND(G10=INTITULES!$E$6,F10=INTITULES!$D$5),INTITULES!$F$5,IF(AND(G10=INTITULES!$E$6,F10=INTITULES!$D$6),INTITULES!$F$6,IF(AND(G10=INTITULES!$E$7,F10=INTITULES!$D$3),INTITULES!$F$5,IF(AND(G10=INTITULES!$E$7,F10=INTITULES!$D$4),INTITULES!$F$5,IF(AND(G10=INTITULES!$E$7,F10=INTITULES!$D$5),INTITULES!$F$6,IF(AND(G10=INTITULES!$E$7,F10=INTITULES!$D$6),INTITULES!$F$6,""))))))))))))))))))))</f>
        <v/>
      </c>
      <c r="I10" s="133">
        <f>IF(AND(D10=INTITULES!$B$3,H10=INTITULES!$F$3),MATRICE_SUBV!$B$4,IF(AND(D10=INTITULES!$B$3,H10=INTITULES!$F$4),MATRICE_SUBV!$B$5,IF(AND(D10=INTITULES!$B$3,H10=INTITULES!$F$5),MATRICE_SUBV!$B$6,IF(AND(D10=INTITULES!$B$3,H10=INTITULES!$F$6),MATRICE_SUBV!$B$7,IF(AND(D10=INTITULES!$B$4,H10=INTITULES!$F$3),MATRICE_SUBV!$C$4,IF(AND(D10=INTITULES!$B$4,H10=INTITULES!$F$4),MATRICE_SUBV!$C$5,IF(AND(D10=INTITULES!$B$4,H10=INTITULES!$F$5),MATRICE_SUBV!$C$6,IF(AND(D10=INTITULES!$B$4,H10=INTITULES!$F$6),MATRICE_SUBV!$C$7,IF(AND(D10=INTITULES!$B$5,H10=INTITULES!$F$3),MATRICE_SUBV!$D$4,IF(AND(D10=INTITULES!$B$5,H10=INTITULES!$F$4),MATRICE_SUBV!$D$5,IF(AND(D10=INTITULES!$B$5,H10=INTITULES!$F$5),MATRICE_SUBV!$D$6,IF(AND(D10=INTITULES!$B$5,H10=INTITULES!$F$6),MATRICE_SUBV!$D$7,IF(AND(D10=INTITULES!$B$6,H10=INTITULES!$F$3),MATRICE_SUBV!$E$4,IF(AND(D10=INTITULES!$B$6,H10=INTITULES!$F$4),MATRICE_SUBV!$E$5,IF(AND(D10=INTITULES!$B$6,H10=INTITULES!$F$5),MATRICE_SUBV!$E$6,IF(AND(D10=INTITULES!$B$6,H10=INTITULES!$F$6),MATRICE_SUBV!$E$7,IF(AND(D10=INTITULES!$B$7,H10=INTITULES!$F$3),MATRICE_SUBV!$F$4,IF(AND(D10=INTITULES!$B$7,H10=INTITULES!$F$4),MATRICE_SUBV!$F$5,IF(AND(D10=INTITULES!$B$7,H10=INTITULES!$F$5),MATRICE_SUBV!$F$6,IF(AND(D10=INTITULES!$B$7,H10=INTITULES!$F$6),MATRICE_SUBV!$F$7,0))))))))))))))))))))</f>
        <v>0</v>
      </c>
      <c r="J10" s="133">
        <f t="shared" si="0"/>
        <v>0</v>
      </c>
      <c r="K10" s="404"/>
      <c r="L10" s="129">
        <f t="shared" si="1"/>
        <v>0</v>
      </c>
      <c r="M10" s="135">
        <f t="shared" si="2"/>
        <v>0</v>
      </c>
      <c r="N10" s="135">
        <f t="shared" si="3"/>
        <v>0</v>
      </c>
    </row>
    <row r="11" spans="1:18" ht="15" x14ac:dyDescent="0.2">
      <c r="A11" s="123">
        <v>6</v>
      </c>
      <c r="B11" s="403"/>
      <c r="C11" s="129"/>
      <c r="D11" s="122"/>
      <c r="E11" s="122"/>
      <c r="F11" s="398"/>
      <c r="G11" s="398"/>
      <c r="H11" s="122" t="str">
        <f>IF(AND(G11=INTITULES!$E$3,F11=INTITULES!$D$3),INTITULES!$F$3,IF(AND(G11=INTITULES!$E$3,F11=INTITULES!$D$4),INTITULES!$F$3,IF(AND(G11=INTITULES!$E$3,F11=INTITULES!$D$5),INTITULES!$F$4,IF(AND(G11=INTITULES!$E$3,F11=INTITULES!$D$6),INTITULES!$F$5,IF(AND(G11=INTITULES!$E$4,F11=INTITULES!$D$3),INTITULES!$F$3,IF(AND(G11=INTITULES!$E$4,F11=INTITULES!$D$4),INTITULES!$F$4,IF(AND(G11=INTITULES!$E$4,F11=INTITULES!$D$5),INTITULES!$F$5,IF(AND(G11=INTITULES!$E$4,F11=INTITULES!$D$6),INTITULES!$F$6,IF(AND(G11=INTITULES!$E$5,F11=INTITULES!$D$3),INTITULES!$F$3,IF(AND(G11=INTITULES!$E$5,F11=INTITULES!$D$4),INTITULES!$F$4,IF(AND(G11=INTITULES!$E$5,F11=INTITULES!$D$5),INTITULES!$F$5,IF(AND(G11=INTITULES!$E$5,F11=INTITULES!$D$6),INTITULES!$F$6,IF(AND(G11=INTITULES!$E$6,F11=INTITULES!$D$3),INTITULES!$F$4,IF(AND(G11=INTITULES!$E$6,F11=INTITULES!$D$4),INTITULES!$F$4,IF(AND(G11=INTITULES!$E$6,F11=INTITULES!$D$5),INTITULES!$F$5,IF(AND(G11=INTITULES!$E$6,F11=INTITULES!$D$6),INTITULES!$F$6,IF(AND(G11=INTITULES!$E$7,F11=INTITULES!$D$3),INTITULES!$F$5,IF(AND(G11=INTITULES!$E$7,F11=INTITULES!$D$4),INTITULES!$F$5,IF(AND(G11=INTITULES!$E$7,F11=INTITULES!$D$5),INTITULES!$F$6,IF(AND(G11=INTITULES!$E$7,F11=INTITULES!$D$6),INTITULES!$F$6,""))))))))))))))))))))</f>
        <v/>
      </c>
      <c r="I11" s="133">
        <f>IF(AND(D11=INTITULES!$B$3,H11=INTITULES!$F$3),MATRICE_SUBV!$B$4,IF(AND(D11=INTITULES!$B$3,H11=INTITULES!$F$4),MATRICE_SUBV!$B$5,IF(AND(D11=INTITULES!$B$3,H11=INTITULES!$F$5),MATRICE_SUBV!$B$6,IF(AND(D11=INTITULES!$B$3,H11=INTITULES!$F$6),MATRICE_SUBV!$B$7,IF(AND(D11=INTITULES!$B$4,H11=INTITULES!$F$3),MATRICE_SUBV!$C$4,IF(AND(D11=INTITULES!$B$4,H11=INTITULES!$F$4),MATRICE_SUBV!$C$5,IF(AND(D11=INTITULES!$B$4,H11=INTITULES!$F$5),MATRICE_SUBV!$C$6,IF(AND(D11=INTITULES!$B$4,H11=INTITULES!$F$6),MATRICE_SUBV!$C$7,IF(AND(D11=INTITULES!$B$5,H11=INTITULES!$F$3),MATRICE_SUBV!$D$4,IF(AND(D11=INTITULES!$B$5,H11=INTITULES!$F$4),MATRICE_SUBV!$D$5,IF(AND(D11=INTITULES!$B$5,H11=INTITULES!$F$5),MATRICE_SUBV!$D$6,IF(AND(D11=INTITULES!$B$5,H11=INTITULES!$F$6),MATRICE_SUBV!$D$7,IF(AND(D11=INTITULES!$B$6,H11=INTITULES!$F$3),MATRICE_SUBV!$E$4,IF(AND(D11=INTITULES!$B$6,H11=INTITULES!$F$4),MATRICE_SUBV!$E$5,IF(AND(D11=INTITULES!$B$6,H11=INTITULES!$F$5),MATRICE_SUBV!$E$6,IF(AND(D11=INTITULES!$B$6,H11=INTITULES!$F$6),MATRICE_SUBV!$E$7,IF(AND(D11=INTITULES!$B$7,H11=INTITULES!$F$3),MATRICE_SUBV!$F$4,IF(AND(D11=INTITULES!$B$7,H11=INTITULES!$F$4),MATRICE_SUBV!$F$5,IF(AND(D11=INTITULES!$B$7,H11=INTITULES!$F$5),MATRICE_SUBV!$F$6,IF(AND(D11=INTITULES!$B$7,H11=INTITULES!$F$6),MATRICE_SUBV!$F$7,0))))))))))))))))))))</f>
        <v>0</v>
      </c>
      <c r="J11" s="133">
        <f t="shared" si="0"/>
        <v>0</v>
      </c>
      <c r="K11" s="404"/>
      <c r="L11" s="129">
        <f t="shared" si="1"/>
        <v>0</v>
      </c>
      <c r="M11" s="135">
        <f t="shared" si="2"/>
        <v>0</v>
      </c>
      <c r="N11" s="135">
        <f t="shared" si="3"/>
        <v>0</v>
      </c>
    </row>
    <row r="12" spans="1:18" ht="15" x14ac:dyDescent="0.2">
      <c r="A12" s="123">
        <v>7</v>
      </c>
      <c r="B12" s="403"/>
      <c r="C12" s="129"/>
      <c r="D12" s="122"/>
      <c r="E12" s="122"/>
      <c r="F12" s="398"/>
      <c r="G12" s="398"/>
      <c r="H12" s="122" t="str">
        <f>IF(AND(G12=INTITULES!$E$3,F12=INTITULES!$D$3),INTITULES!$F$3,IF(AND(G12=INTITULES!$E$3,F12=INTITULES!$D$4),INTITULES!$F$3,IF(AND(G12=INTITULES!$E$3,F12=INTITULES!$D$5),INTITULES!$F$4,IF(AND(G12=INTITULES!$E$3,F12=INTITULES!$D$6),INTITULES!$F$5,IF(AND(G12=INTITULES!$E$4,F12=INTITULES!$D$3),INTITULES!$F$3,IF(AND(G12=INTITULES!$E$4,F12=INTITULES!$D$4),INTITULES!$F$4,IF(AND(G12=INTITULES!$E$4,F12=INTITULES!$D$5),INTITULES!$F$5,IF(AND(G12=INTITULES!$E$4,F12=INTITULES!$D$6),INTITULES!$F$6,IF(AND(G12=INTITULES!$E$5,F12=INTITULES!$D$3),INTITULES!$F$3,IF(AND(G12=INTITULES!$E$5,F12=INTITULES!$D$4),INTITULES!$F$4,IF(AND(G12=INTITULES!$E$5,F12=INTITULES!$D$5),INTITULES!$F$5,IF(AND(G12=INTITULES!$E$5,F12=INTITULES!$D$6),INTITULES!$F$6,IF(AND(G12=INTITULES!$E$6,F12=INTITULES!$D$3),INTITULES!$F$4,IF(AND(G12=INTITULES!$E$6,F12=INTITULES!$D$4),INTITULES!$F$4,IF(AND(G12=INTITULES!$E$6,F12=INTITULES!$D$5),INTITULES!$F$5,IF(AND(G12=INTITULES!$E$6,F12=INTITULES!$D$6),INTITULES!$F$6,IF(AND(G12=INTITULES!$E$7,F12=INTITULES!$D$3),INTITULES!$F$5,IF(AND(G12=INTITULES!$E$7,F12=INTITULES!$D$4),INTITULES!$F$5,IF(AND(G12=INTITULES!$E$7,F12=INTITULES!$D$5),INTITULES!$F$6,IF(AND(G12=INTITULES!$E$7,F12=INTITULES!$D$6),INTITULES!$F$6,""))))))))))))))))))))</f>
        <v/>
      </c>
      <c r="I12" s="133">
        <f>IF(AND(D12=INTITULES!$B$3,H12=INTITULES!$F$3),MATRICE_SUBV!$B$4,IF(AND(D12=INTITULES!$B$3,H12=INTITULES!$F$4),MATRICE_SUBV!$B$5,IF(AND(D12=INTITULES!$B$3,H12=INTITULES!$F$5),MATRICE_SUBV!$B$6,IF(AND(D12=INTITULES!$B$3,H12=INTITULES!$F$6),MATRICE_SUBV!$B$7,IF(AND(D12=INTITULES!$B$4,H12=INTITULES!$F$3),MATRICE_SUBV!$C$4,IF(AND(D12=INTITULES!$B$4,H12=INTITULES!$F$4),MATRICE_SUBV!$C$5,IF(AND(D12=INTITULES!$B$4,H12=INTITULES!$F$5),MATRICE_SUBV!$C$6,IF(AND(D12=INTITULES!$B$4,H12=INTITULES!$F$6),MATRICE_SUBV!$C$7,IF(AND(D12=INTITULES!$B$5,H12=INTITULES!$F$3),MATRICE_SUBV!$D$4,IF(AND(D12=INTITULES!$B$5,H12=INTITULES!$F$4),MATRICE_SUBV!$D$5,IF(AND(D12=INTITULES!$B$5,H12=INTITULES!$F$5),MATRICE_SUBV!$D$6,IF(AND(D12=INTITULES!$B$5,H12=INTITULES!$F$6),MATRICE_SUBV!$D$7,IF(AND(D12=INTITULES!$B$6,H12=INTITULES!$F$3),MATRICE_SUBV!$E$4,IF(AND(D12=INTITULES!$B$6,H12=INTITULES!$F$4),MATRICE_SUBV!$E$5,IF(AND(D12=INTITULES!$B$6,H12=INTITULES!$F$5),MATRICE_SUBV!$E$6,IF(AND(D12=INTITULES!$B$6,H12=INTITULES!$F$6),MATRICE_SUBV!$E$7,IF(AND(D12=INTITULES!$B$7,H12=INTITULES!$F$3),MATRICE_SUBV!$F$4,IF(AND(D12=INTITULES!$B$7,H12=INTITULES!$F$4),MATRICE_SUBV!$F$5,IF(AND(D12=INTITULES!$B$7,H12=INTITULES!$F$5),MATRICE_SUBV!$F$6,IF(AND(D12=INTITULES!$B$7,H12=INTITULES!$F$6),MATRICE_SUBV!$F$7,0))))))))))))))))))))</f>
        <v>0</v>
      </c>
      <c r="J12" s="133">
        <f t="shared" si="0"/>
        <v>0</v>
      </c>
      <c r="K12" s="404"/>
      <c r="L12" s="129">
        <f t="shared" si="1"/>
        <v>0</v>
      </c>
      <c r="M12" s="135">
        <f t="shared" si="2"/>
        <v>0</v>
      </c>
      <c r="N12" s="135">
        <f t="shared" si="3"/>
        <v>0</v>
      </c>
    </row>
    <row r="13" spans="1:18" ht="15" x14ac:dyDescent="0.2">
      <c r="A13" s="123">
        <v>8</v>
      </c>
      <c r="B13" s="403"/>
      <c r="C13" s="129"/>
      <c r="D13" s="122"/>
      <c r="E13" s="122"/>
      <c r="F13" s="398"/>
      <c r="G13" s="398"/>
      <c r="H13" s="122" t="str">
        <f>IF(AND(G13=INTITULES!$E$3,F13=INTITULES!$D$3),INTITULES!$F$3,IF(AND(G13=INTITULES!$E$3,F13=INTITULES!$D$4),INTITULES!$F$3,IF(AND(G13=INTITULES!$E$3,F13=INTITULES!$D$5),INTITULES!$F$4,IF(AND(G13=INTITULES!$E$3,F13=INTITULES!$D$6),INTITULES!$F$5,IF(AND(G13=INTITULES!$E$4,F13=INTITULES!$D$3),INTITULES!$F$3,IF(AND(G13=INTITULES!$E$4,F13=INTITULES!$D$4),INTITULES!$F$4,IF(AND(G13=INTITULES!$E$4,F13=INTITULES!$D$5),INTITULES!$F$5,IF(AND(G13=INTITULES!$E$4,F13=INTITULES!$D$6),INTITULES!$F$6,IF(AND(G13=INTITULES!$E$5,F13=INTITULES!$D$3),INTITULES!$F$3,IF(AND(G13=INTITULES!$E$5,F13=INTITULES!$D$4),INTITULES!$F$4,IF(AND(G13=INTITULES!$E$5,F13=INTITULES!$D$5),INTITULES!$F$5,IF(AND(G13=INTITULES!$E$5,F13=INTITULES!$D$6),INTITULES!$F$6,IF(AND(G13=INTITULES!$E$6,F13=INTITULES!$D$3),INTITULES!$F$4,IF(AND(G13=INTITULES!$E$6,F13=INTITULES!$D$4),INTITULES!$F$4,IF(AND(G13=INTITULES!$E$6,F13=INTITULES!$D$5),INTITULES!$F$5,IF(AND(G13=INTITULES!$E$6,F13=INTITULES!$D$6),INTITULES!$F$6,IF(AND(G13=INTITULES!$E$7,F13=INTITULES!$D$3),INTITULES!$F$5,IF(AND(G13=INTITULES!$E$7,F13=INTITULES!$D$4),INTITULES!$F$5,IF(AND(G13=INTITULES!$E$7,F13=INTITULES!$D$5),INTITULES!$F$6,IF(AND(G13=INTITULES!$E$7,F13=INTITULES!$D$6),INTITULES!$F$6,""))))))))))))))))))))</f>
        <v/>
      </c>
      <c r="I13" s="133">
        <f>IF(AND(D13=INTITULES!$B$3,H13=INTITULES!$F$3),MATRICE_SUBV!$B$4,IF(AND(D13=INTITULES!$B$3,H13=INTITULES!$F$4),MATRICE_SUBV!$B$5,IF(AND(D13=INTITULES!$B$3,H13=INTITULES!$F$5),MATRICE_SUBV!$B$6,IF(AND(D13=INTITULES!$B$3,H13=INTITULES!$F$6),MATRICE_SUBV!$B$7,IF(AND(D13=INTITULES!$B$4,H13=INTITULES!$F$3),MATRICE_SUBV!$C$4,IF(AND(D13=INTITULES!$B$4,H13=INTITULES!$F$4),MATRICE_SUBV!$C$5,IF(AND(D13=INTITULES!$B$4,H13=INTITULES!$F$5),MATRICE_SUBV!$C$6,IF(AND(D13=INTITULES!$B$4,H13=INTITULES!$F$6),MATRICE_SUBV!$C$7,IF(AND(D13=INTITULES!$B$5,H13=INTITULES!$F$3),MATRICE_SUBV!$D$4,IF(AND(D13=INTITULES!$B$5,H13=INTITULES!$F$4),MATRICE_SUBV!$D$5,IF(AND(D13=INTITULES!$B$5,H13=INTITULES!$F$5),MATRICE_SUBV!$D$6,IF(AND(D13=INTITULES!$B$5,H13=INTITULES!$F$6),MATRICE_SUBV!$D$7,IF(AND(D13=INTITULES!$B$6,H13=INTITULES!$F$3),MATRICE_SUBV!$E$4,IF(AND(D13=INTITULES!$B$6,H13=INTITULES!$F$4),MATRICE_SUBV!$E$5,IF(AND(D13=INTITULES!$B$6,H13=INTITULES!$F$5),MATRICE_SUBV!$E$6,IF(AND(D13=INTITULES!$B$6,H13=INTITULES!$F$6),MATRICE_SUBV!$E$7,IF(AND(D13=INTITULES!$B$7,H13=INTITULES!$F$3),MATRICE_SUBV!$F$4,IF(AND(D13=INTITULES!$B$7,H13=INTITULES!$F$4),MATRICE_SUBV!$F$5,IF(AND(D13=INTITULES!$B$7,H13=INTITULES!$F$5),MATRICE_SUBV!$F$6,IF(AND(D13=INTITULES!$B$7,H13=INTITULES!$F$6),MATRICE_SUBV!$F$7,0))))))))))))))))))))</f>
        <v>0</v>
      </c>
      <c r="J13" s="133">
        <f t="shared" si="0"/>
        <v>0</v>
      </c>
      <c r="K13" s="404"/>
      <c r="L13" s="129">
        <f t="shared" si="1"/>
        <v>0</v>
      </c>
      <c r="M13" s="135">
        <f t="shared" si="2"/>
        <v>0</v>
      </c>
      <c r="N13" s="135">
        <f t="shared" si="3"/>
        <v>0</v>
      </c>
    </row>
    <row r="14" spans="1:18" ht="15" x14ac:dyDescent="0.2">
      <c r="A14" s="123">
        <v>9</v>
      </c>
      <c r="B14" s="403"/>
      <c r="C14" s="129"/>
      <c r="D14" s="122"/>
      <c r="E14" s="122"/>
      <c r="F14" s="398"/>
      <c r="G14" s="398"/>
      <c r="H14" s="122" t="str">
        <f>IF(AND(G14=INTITULES!$E$3,F14=INTITULES!$D$3),INTITULES!$F$3,IF(AND(G14=INTITULES!$E$3,F14=INTITULES!$D$4),INTITULES!$F$3,IF(AND(G14=INTITULES!$E$3,F14=INTITULES!$D$5),INTITULES!$F$4,IF(AND(G14=INTITULES!$E$3,F14=INTITULES!$D$6),INTITULES!$F$5,IF(AND(G14=INTITULES!$E$4,F14=INTITULES!$D$3),INTITULES!$F$3,IF(AND(G14=INTITULES!$E$4,F14=INTITULES!$D$4),INTITULES!$F$4,IF(AND(G14=INTITULES!$E$4,F14=INTITULES!$D$5),INTITULES!$F$5,IF(AND(G14=INTITULES!$E$4,F14=INTITULES!$D$6),INTITULES!$F$6,IF(AND(G14=INTITULES!$E$5,F14=INTITULES!$D$3),INTITULES!$F$3,IF(AND(G14=INTITULES!$E$5,F14=INTITULES!$D$4),INTITULES!$F$4,IF(AND(G14=INTITULES!$E$5,F14=INTITULES!$D$5),INTITULES!$F$5,IF(AND(G14=INTITULES!$E$5,F14=INTITULES!$D$6),INTITULES!$F$6,IF(AND(G14=INTITULES!$E$6,F14=INTITULES!$D$3),INTITULES!$F$4,IF(AND(G14=INTITULES!$E$6,F14=INTITULES!$D$4),INTITULES!$F$4,IF(AND(G14=INTITULES!$E$6,F14=INTITULES!$D$5),INTITULES!$F$5,IF(AND(G14=INTITULES!$E$6,F14=INTITULES!$D$6),INTITULES!$F$6,IF(AND(G14=INTITULES!$E$7,F14=INTITULES!$D$3),INTITULES!$F$5,IF(AND(G14=INTITULES!$E$7,F14=INTITULES!$D$4),INTITULES!$F$5,IF(AND(G14=INTITULES!$E$7,F14=INTITULES!$D$5),INTITULES!$F$6,IF(AND(G14=INTITULES!$E$7,F14=INTITULES!$D$6),INTITULES!$F$6,""))))))))))))))))))))</f>
        <v/>
      </c>
      <c r="I14" s="133">
        <f>IF(AND(D14=INTITULES!$B$3,H14=INTITULES!$F$3),MATRICE_SUBV!$B$4,IF(AND(D14=INTITULES!$B$3,H14=INTITULES!$F$4),MATRICE_SUBV!$B$5,IF(AND(D14=INTITULES!$B$3,H14=INTITULES!$F$5),MATRICE_SUBV!$B$6,IF(AND(D14=INTITULES!$B$3,H14=INTITULES!$F$6),MATRICE_SUBV!$B$7,IF(AND(D14=INTITULES!$B$4,H14=INTITULES!$F$3),MATRICE_SUBV!$C$4,IF(AND(D14=INTITULES!$B$4,H14=INTITULES!$F$4),MATRICE_SUBV!$C$5,IF(AND(D14=INTITULES!$B$4,H14=INTITULES!$F$5),MATRICE_SUBV!$C$6,IF(AND(D14=INTITULES!$B$4,H14=INTITULES!$F$6),MATRICE_SUBV!$C$7,IF(AND(D14=INTITULES!$B$5,H14=INTITULES!$F$3),MATRICE_SUBV!$D$4,IF(AND(D14=INTITULES!$B$5,H14=INTITULES!$F$4),MATRICE_SUBV!$D$5,IF(AND(D14=INTITULES!$B$5,H14=INTITULES!$F$5),MATRICE_SUBV!$D$6,IF(AND(D14=INTITULES!$B$5,H14=INTITULES!$F$6),MATRICE_SUBV!$D$7,IF(AND(D14=INTITULES!$B$6,H14=INTITULES!$F$3),MATRICE_SUBV!$E$4,IF(AND(D14=INTITULES!$B$6,H14=INTITULES!$F$4),MATRICE_SUBV!$E$5,IF(AND(D14=INTITULES!$B$6,H14=INTITULES!$F$5),MATRICE_SUBV!$E$6,IF(AND(D14=INTITULES!$B$6,H14=INTITULES!$F$6),MATRICE_SUBV!$E$7,IF(AND(D14=INTITULES!$B$7,H14=INTITULES!$F$3),MATRICE_SUBV!$F$4,IF(AND(D14=INTITULES!$B$7,H14=INTITULES!$F$4),MATRICE_SUBV!$F$5,IF(AND(D14=INTITULES!$B$7,H14=INTITULES!$F$5),MATRICE_SUBV!$F$6,IF(AND(D14=INTITULES!$B$7,H14=INTITULES!$F$6),MATRICE_SUBV!$F$7,0))))))))))))))))))))</f>
        <v>0</v>
      </c>
      <c r="J14" s="133">
        <f t="shared" si="0"/>
        <v>0</v>
      </c>
      <c r="K14" s="404"/>
      <c r="L14" s="129">
        <f t="shared" si="1"/>
        <v>0</v>
      </c>
      <c r="M14" s="135">
        <f t="shared" si="2"/>
        <v>0</v>
      </c>
      <c r="N14" s="135">
        <f t="shared" si="3"/>
        <v>0</v>
      </c>
    </row>
    <row r="15" spans="1:18" ht="15" x14ac:dyDescent="0.2">
      <c r="A15" s="123">
        <v>10</v>
      </c>
      <c r="B15" s="403"/>
      <c r="C15" s="129"/>
      <c r="D15" s="122"/>
      <c r="E15" s="122"/>
      <c r="F15" s="398"/>
      <c r="G15" s="398"/>
      <c r="H15" s="122" t="str">
        <f>IF(AND(G15=INTITULES!$E$3,F15=INTITULES!$D$3),INTITULES!$F$3,IF(AND(G15=INTITULES!$E$3,F15=INTITULES!$D$4),INTITULES!$F$3,IF(AND(G15=INTITULES!$E$3,F15=INTITULES!$D$5),INTITULES!$F$4,IF(AND(G15=INTITULES!$E$3,F15=INTITULES!$D$6),INTITULES!$F$5,IF(AND(G15=INTITULES!$E$4,F15=INTITULES!$D$3),INTITULES!$F$3,IF(AND(G15=INTITULES!$E$4,F15=INTITULES!$D$4),INTITULES!$F$4,IF(AND(G15=INTITULES!$E$4,F15=INTITULES!$D$5),INTITULES!$F$5,IF(AND(G15=INTITULES!$E$4,F15=INTITULES!$D$6),INTITULES!$F$6,IF(AND(G15=INTITULES!$E$5,F15=INTITULES!$D$3),INTITULES!$F$3,IF(AND(G15=INTITULES!$E$5,F15=INTITULES!$D$4),INTITULES!$F$4,IF(AND(G15=INTITULES!$E$5,F15=INTITULES!$D$5),INTITULES!$F$5,IF(AND(G15=INTITULES!$E$5,F15=INTITULES!$D$6),INTITULES!$F$6,IF(AND(G15=INTITULES!$E$6,F15=INTITULES!$D$3),INTITULES!$F$4,IF(AND(G15=INTITULES!$E$6,F15=INTITULES!$D$4),INTITULES!$F$4,IF(AND(G15=INTITULES!$E$6,F15=INTITULES!$D$5),INTITULES!$F$5,IF(AND(G15=INTITULES!$E$6,F15=INTITULES!$D$6),INTITULES!$F$6,IF(AND(G15=INTITULES!$E$7,F15=INTITULES!$D$3),INTITULES!$F$5,IF(AND(G15=INTITULES!$E$7,F15=INTITULES!$D$4),INTITULES!$F$5,IF(AND(G15=INTITULES!$E$7,F15=INTITULES!$D$5),INTITULES!$F$6,IF(AND(G15=INTITULES!$E$7,F15=INTITULES!$D$6),INTITULES!$F$6,""))))))))))))))))))))</f>
        <v/>
      </c>
      <c r="I15" s="133">
        <f>IF(AND(D15=INTITULES!$B$3,H15=INTITULES!$F$3),MATRICE_SUBV!$B$4,IF(AND(D15=INTITULES!$B$3,H15=INTITULES!$F$4),MATRICE_SUBV!$B$5,IF(AND(D15=INTITULES!$B$3,H15=INTITULES!$F$5),MATRICE_SUBV!$B$6,IF(AND(D15=INTITULES!$B$3,H15=INTITULES!$F$6),MATRICE_SUBV!$B$7,IF(AND(D15=INTITULES!$B$4,H15=INTITULES!$F$3),MATRICE_SUBV!$C$4,IF(AND(D15=INTITULES!$B$4,H15=INTITULES!$F$4),MATRICE_SUBV!$C$5,IF(AND(D15=INTITULES!$B$4,H15=INTITULES!$F$5),MATRICE_SUBV!$C$6,IF(AND(D15=INTITULES!$B$4,H15=INTITULES!$F$6),MATRICE_SUBV!$C$7,IF(AND(D15=INTITULES!$B$5,H15=INTITULES!$F$3),MATRICE_SUBV!$D$4,IF(AND(D15=INTITULES!$B$5,H15=INTITULES!$F$4),MATRICE_SUBV!$D$5,IF(AND(D15=INTITULES!$B$5,H15=INTITULES!$F$5),MATRICE_SUBV!$D$6,IF(AND(D15=INTITULES!$B$5,H15=INTITULES!$F$6),MATRICE_SUBV!$D$7,IF(AND(D15=INTITULES!$B$6,H15=INTITULES!$F$3),MATRICE_SUBV!$E$4,IF(AND(D15=INTITULES!$B$6,H15=INTITULES!$F$4),MATRICE_SUBV!$E$5,IF(AND(D15=INTITULES!$B$6,H15=INTITULES!$F$5),MATRICE_SUBV!$E$6,IF(AND(D15=INTITULES!$B$6,H15=INTITULES!$F$6),MATRICE_SUBV!$E$7,IF(AND(D15=INTITULES!$B$7,H15=INTITULES!$F$3),MATRICE_SUBV!$F$4,IF(AND(D15=INTITULES!$B$7,H15=INTITULES!$F$4),MATRICE_SUBV!$F$5,IF(AND(D15=INTITULES!$B$7,H15=INTITULES!$F$5),MATRICE_SUBV!$F$6,IF(AND(D15=INTITULES!$B$7,H15=INTITULES!$F$6),MATRICE_SUBV!$F$7,0))))))))))))))))))))</f>
        <v>0</v>
      </c>
      <c r="J15" s="133">
        <f t="shared" si="0"/>
        <v>0</v>
      </c>
      <c r="K15" s="404"/>
      <c r="L15" s="129">
        <f t="shared" si="1"/>
        <v>0</v>
      </c>
      <c r="M15" s="135">
        <f t="shared" si="2"/>
        <v>0</v>
      </c>
      <c r="N15" s="135">
        <f t="shared" si="3"/>
        <v>0</v>
      </c>
    </row>
    <row r="16" spans="1:18" ht="15" x14ac:dyDescent="0.2">
      <c r="A16" s="123">
        <v>11</v>
      </c>
      <c r="B16" s="403"/>
      <c r="C16" s="129"/>
      <c r="D16" s="122"/>
      <c r="E16" s="122"/>
      <c r="F16" s="398"/>
      <c r="G16" s="398"/>
      <c r="H16" s="122" t="str">
        <f>IF(AND(G16=INTITULES!$E$3,F16=INTITULES!$D$3),INTITULES!$F$3,IF(AND(G16=INTITULES!$E$3,F16=INTITULES!$D$4),INTITULES!$F$3,IF(AND(G16=INTITULES!$E$3,F16=INTITULES!$D$5),INTITULES!$F$4,IF(AND(G16=INTITULES!$E$3,F16=INTITULES!$D$6),INTITULES!$F$5,IF(AND(G16=INTITULES!$E$4,F16=INTITULES!$D$3),INTITULES!$F$3,IF(AND(G16=INTITULES!$E$4,F16=INTITULES!$D$4),INTITULES!$F$4,IF(AND(G16=INTITULES!$E$4,F16=INTITULES!$D$5),INTITULES!$F$5,IF(AND(G16=INTITULES!$E$4,F16=INTITULES!$D$6),INTITULES!$F$6,IF(AND(G16=INTITULES!$E$5,F16=INTITULES!$D$3),INTITULES!$F$3,IF(AND(G16=INTITULES!$E$5,F16=INTITULES!$D$4),INTITULES!$F$4,IF(AND(G16=INTITULES!$E$5,F16=INTITULES!$D$5),INTITULES!$F$5,IF(AND(G16=INTITULES!$E$5,F16=INTITULES!$D$6),INTITULES!$F$6,IF(AND(G16=INTITULES!$E$6,F16=INTITULES!$D$3),INTITULES!$F$4,IF(AND(G16=INTITULES!$E$6,F16=INTITULES!$D$4),INTITULES!$F$4,IF(AND(G16=INTITULES!$E$6,F16=INTITULES!$D$5),INTITULES!$F$5,IF(AND(G16=INTITULES!$E$6,F16=INTITULES!$D$6),INTITULES!$F$6,IF(AND(G16=INTITULES!$E$7,F16=INTITULES!$D$3),INTITULES!$F$5,IF(AND(G16=INTITULES!$E$7,F16=INTITULES!$D$4),INTITULES!$F$5,IF(AND(G16=INTITULES!$E$7,F16=INTITULES!$D$5),INTITULES!$F$6,IF(AND(G16=INTITULES!$E$7,F16=INTITULES!$D$6),INTITULES!$F$6,""))))))))))))))))))))</f>
        <v/>
      </c>
      <c r="I16" s="133">
        <f>IF(AND(D16=INTITULES!$B$3,H16=INTITULES!$F$3),MATRICE_SUBV!$B$4,IF(AND(D16=INTITULES!$B$3,H16=INTITULES!$F$4),MATRICE_SUBV!$B$5,IF(AND(D16=INTITULES!$B$3,H16=INTITULES!$F$5),MATRICE_SUBV!$B$6,IF(AND(D16=INTITULES!$B$3,H16=INTITULES!$F$6),MATRICE_SUBV!$B$7,IF(AND(D16=INTITULES!$B$4,H16=INTITULES!$F$3),MATRICE_SUBV!$C$4,IF(AND(D16=INTITULES!$B$4,H16=INTITULES!$F$4),MATRICE_SUBV!$C$5,IF(AND(D16=INTITULES!$B$4,H16=INTITULES!$F$5),MATRICE_SUBV!$C$6,IF(AND(D16=INTITULES!$B$4,H16=INTITULES!$F$6),MATRICE_SUBV!$C$7,IF(AND(D16=INTITULES!$B$5,H16=INTITULES!$F$3),MATRICE_SUBV!$D$4,IF(AND(D16=INTITULES!$B$5,H16=INTITULES!$F$4),MATRICE_SUBV!$D$5,IF(AND(D16=INTITULES!$B$5,H16=INTITULES!$F$5),MATRICE_SUBV!$D$6,IF(AND(D16=INTITULES!$B$5,H16=INTITULES!$F$6),MATRICE_SUBV!$D$7,IF(AND(D16=INTITULES!$B$6,H16=INTITULES!$F$3),MATRICE_SUBV!$E$4,IF(AND(D16=INTITULES!$B$6,H16=INTITULES!$F$4),MATRICE_SUBV!$E$5,IF(AND(D16=INTITULES!$B$6,H16=INTITULES!$F$5),MATRICE_SUBV!$E$6,IF(AND(D16=INTITULES!$B$6,H16=INTITULES!$F$6),MATRICE_SUBV!$E$7,IF(AND(D16=INTITULES!$B$7,H16=INTITULES!$F$3),MATRICE_SUBV!$F$4,IF(AND(D16=INTITULES!$B$7,H16=INTITULES!$F$4),MATRICE_SUBV!$F$5,IF(AND(D16=INTITULES!$B$7,H16=INTITULES!$F$5),MATRICE_SUBV!$F$6,IF(AND(D16=INTITULES!$B$7,H16=INTITULES!$F$6),MATRICE_SUBV!$F$7,0))))))))))))))))))))</f>
        <v>0</v>
      </c>
      <c r="J16" s="133">
        <f t="shared" si="0"/>
        <v>0</v>
      </c>
      <c r="K16" s="404"/>
      <c r="L16" s="129">
        <f t="shared" si="1"/>
        <v>0</v>
      </c>
      <c r="M16" s="135">
        <f t="shared" si="2"/>
        <v>0</v>
      </c>
      <c r="N16" s="135">
        <f t="shared" si="3"/>
        <v>0</v>
      </c>
    </row>
    <row r="17" spans="1:14" ht="15" x14ac:dyDescent="0.2">
      <c r="A17" s="123">
        <v>12</v>
      </c>
      <c r="B17" s="403"/>
      <c r="C17" s="129"/>
      <c r="D17" s="122"/>
      <c r="E17" s="122"/>
      <c r="F17" s="398"/>
      <c r="G17" s="398"/>
      <c r="H17" s="122" t="str">
        <f>IF(AND(G17=INTITULES!$E$3,F17=INTITULES!$D$3),INTITULES!$F$3,IF(AND(G17=INTITULES!$E$3,F17=INTITULES!$D$4),INTITULES!$F$3,IF(AND(G17=INTITULES!$E$3,F17=INTITULES!$D$5),INTITULES!$F$4,IF(AND(G17=INTITULES!$E$3,F17=INTITULES!$D$6),INTITULES!$F$5,IF(AND(G17=INTITULES!$E$4,F17=INTITULES!$D$3),INTITULES!$F$3,IF(AND(G17=INTITULES!$E$4,F17=INTITULES!$D$4),INTITULES!$F$4,IF(AND(G17=INTITULES!$E$4,F17=INTITULES!$D$5),INTITULES!$F$5,IF(AND(G17=INTITULES!$E$4,F17=INTITULES!$D$6),INTITULES!$F$6,IF(AND(G17=INTITULES!$E$5,F17=INTITULES!$D$3),INTITULES!$F$3,IF(AND(G17=INTITULES!$E$5,F17=INTITULES!$D$4),INTITULES!$F$4,IF(AND(G17=INTITULES!$E$5,F17=INTITULES!$D$5),INTITULES!$F$5,IF(AND(G17=INTITULES!$E$5,F17=INTITULES!$D$6),INTITULES!$F$6,IF(AND(G17=INTITULES!$E$6,F17=INTITULES!$D$3),INTITULES!$F$4,IF(AND(G17=INTITULES!$E$6,F17=INTITULES!$D$4),INTITULES!$F$4,IF(AND(G17=INTITULES!$E$6,F17=INTITULES!$D$5),INTITULES!$F$5,IF(AND(G17=INTITULES!$E$6,F17=INTITULES!$D$6),INTITULES!$F$6,IF(AND(G17=INTITULES!$E$7,F17=INTITULES!$D$3),INTITULES!$F$5,IF(AND(G17=INTITULES!$E$7,F17=INTITULES!$D$4),INTITULES!$F$5,IF(AND(G17=INTITULES!$E$7,F17=INTITULES!$D$5),INTITULES!$F$6,IF(AND(G17=INTITULES!$E$7,F17=INTITULES!$D$6),INTITULES!$F$6,""))))))))))))))))))))</f>
        <v/>
      </c>
      <c r="I17" s="133">
        <f>IF(AND(D17=INTITULES!$B$3,H17=INTITULES!$F$3),MATRICE_SUBV!$B$4,IF(AND(D17=INTITULES!$B$3,H17=INTITULES!$F$4),MATRICE_SUBV!$B$5,IF(AND(D17=INTITULES!$B$3,H17=INTITULES!$F$5),MATRICE_SUBV!$B$6,IF(AND(D17=INTITULES!$B$3,H17=INTITULES!$F$6),MATRICE_SUBV!$B$7,IF(AND(D17=INTITULES!$B$4,H17=INTITULES!$F$3),MATRICE_SUBV!$C$4,IF(AND(D17=INTITULES!$B$4,H17=INTITULES!$F$4),MATRICE_SUBV!$C$5,IF(AND(D17=INTITULES!$B$4,H17=INTITULES!$F$5),MATRICE_SUBV!$C$6,IF(AND(D17=INTITULES!$B$4,H17=INTITULES!$F$6),MATRICE_SUBV!$C$7,IF(AND(D17=INTITULES!$B$5,H17=INTITULES!$F$3),MATRICE_SUBV!$D$4,IF(AND(D17=INTITULES!$B$5,H17=INTITULES!$F$4),MATRICE_SUBV!$D$5,IF(AND(D17=INTITULES!$B$5,H17=INTITULES!$F$5),MATRICE_SUBV!$D$6,IF(AND(D17=INTITULES!$B$5,H17=INTITULES!$F$6),MATRICE_SUBV!$D$7,IF(AND(D17=INTITULES!$B$6,H17=INTITULES!$F$3),MATRICE_SUBV!$E$4,IF(AND(D17=INTITULES!$B$6,H17=INTITULES!$F$4),MATRICE_SUBV!$E$5,IF(AND(D17=INTITULES!$B$6,H17=INTITULES!$F$5),MATRICE_SUBV!$E$6,IF(AND(D17=INTITULES!$B$6,H17=INTITULES!$F$6),MATRICE_SUBV!$E$7,IF(AND(D17=INTITULES!$B$7,H17=INTITULES!$F$3),MATRICE_SUBV!$F$4,IF(AND(D17=INTITULES!$B$7,H17=INTITULES!$F$4),MATRICE_SUBV!$F$5,IF(AND(D17=INTITULES!$B$7,H17=INTITULES!$F$5),MATRICE_SUBV!$F$6,IF(AND(D17=INTITULES!$B$7,H17=INTITULES!$F$6),MATRICE_SUBV!$F$7,0))))))))))))))))))))</f>
        <v>0</v>
      </c>
      <c r="J17" s="133">
        <f t="shared" si="0"/>
        <v>0</v>
      </c>
      <c r="K17" s="404"/>
      <c r="L17" s="129">
        <f t="shared" si="1"/>
        <v>0</v>
      </c>
      <c r="M17" s="135">
        <f t="shared" si="2"/>
        <v>0</v>
      </c>
      <c r="N17" s="135">
        <f t="shared" si="3"/>
        <v>0</v>
      </c>
    </row>
    <row r="18" spans="1:14" ht="15" x14ac:dyDescent="0.2">
      <c r="A18" s="123">
        <v>13</v>
      </c>
      <c r="B18" s="403"/>
      <c r="C18" s="129"/>
      <c r="D18" s="122"/>
      <c r="E18" s="122"/>
      <c r="F18" s="398"/>
      <c r="G18" s="398"/>
      <c r="H18" s="122" t="str">
        <f>IF(AND(G18=INTITULES!$E$3,F18=INTITULES!$D$3),INTITULES!$F$3,IF(AND(G18=INTITULES!$E$3,F18=INTITULES!$D$4),INTITULES!$F$3,IF(AND(G18=INTITULES!$E$3,F18=INTITULES!$D$5),INTITULES!$F$4,IF(AND(G18=INTITULES!$E$3,F18=INTITULES!$D$6),INTITULES!$F$5,IF(AND(G18=INTITULES!$E$4,F18=INTITULES!$D$3),INTITULES!$F$3,IF(AND(G18=INTITULES!$E$4,F18=INTITULES!$D$4),INTITULES!$F$4,IF(AND(G18=INTITULES!$E$4,F18=INTITULES!$D$5),INTITULES!$F$5,IF(AND(G18=INTITULES!$E$4,F18=INTITULES!$D$6),INTITULES!$F$6,IF(AND(G18=INTITULES!$E$5,F18=INTITULES!$D$3),INTITULES!$F$3,IF(AND(G18=INTITULES!$E$5,F18=INTITULES!$D$4),INTITULES!$F$4,IF(AND(G18=INTITULES!$E$5,F18=INTITULES!$D$5),INTITULES!$F$5,IF(AND(G18=INTITULES!$E$5,F18=INTITULES!$D$6),INTITULES!$F$6,IF(AND(G18=INTITULES!$E$6,F18=INTITULES!$D$3),INTITULES!$F$4,IF(AND(G18=INTITULES!$E$6,F18=INTITULES!$D$4),INTITULES!$F$4,IF(AND(G18=INTITULES!$E$6,F18=INTITULES!$D$5),INTITULES!$F$5,IF(AND(G18=INTITULES!$E$6,F18=INTITULES!$D$6),INTITULES!$F$6,IF(AND(G18=INTITULES!$E$7,F18=INTITULES!$D$3),INTITULES!$F$5,IF(AND(G18=INTITULES!$E$7,F18=INTITULES!$D$4),INTITULES!$F$5,IF(AND(G18=INTITULES!$E$7,F18=INTITULES!$D$5),INTITULES!$F$6,IF(AND(G18=INTITULES!$E$7,F18=INTITULES!$D$6),INTITULES!$F$6,""))))))))))))))))))))</f>
        <v/>
      </c>
      <c r="I18" s="133">
        <f>IF(AND(D18=INTITULES!$B$3,H18=INTITULES!$F$3),MATRICE_SUBV!$B$4,IF(AND(D18=INTITULES!$B$3,H18=INTITULES!$F$4),MATRICE_SUBV!$B$5,IF(AND(D18=INTITULES!$B$3,H18=INTITULES!$F$5),MATRICE_SUBV!$B$6,IF(AND(D18=INTITULES!$B$3,H18=INTITULES!$F$6),MATRICE_SUBV!$B$7,IF(AND(D18=INTITULES!$B$4,H18=INTITULES!$F$3),MATRICE_SUBV!$C$4,IF(AND(D18=INTITULES!$B$4,H18=INTITULES!$F$4),MATRICE_SUBV!$C$5,IF(AND(D18=INTITULES!$B$4,H18=INTITULES!$F$5),MATRICE_SUBV!$C$6,IF(AND(D18=INTITULES!$B$4,H18=INTITULES!$F$6),MATRICE_SUBV!$C$7,IF(AND(D18=INTITULES!$B$5,H18=INTITULES!$F$3),MATRICE_SUBV!$D$4,IF(AND(D18=INTITULES!$B$5,H18=INTITULES!$F$4),MATRICE_SUBV!$D$5,IF(AND(D18=INTITULES!$B$5,H18=INTITULES!$F$5),MATRICE_SUBV!$D$6,IF(AND(D18=INTITULES!$B$5,H18=INTITULES!$F$6),MATRICE_SUBV!$D$7,IF(AND(D18=INTITULES!$B$6,H18=INTITULES!$F$3),MATRICE_SUBV!$E$4,IF(AND(D18=INTITULES!$B$6,H18=INTITULES!$F$4),MATRICE_SUBV!$E$5,IF(AND(D18=INTITULES!$B$6,H18=INTITULES!$F$5),MATRICE_SUBV!$E$6,IF(AND(D18=INTITULES!$B$6,H18=INTITULES!$F$6),MATRICE_SUBV!$E$7,IF(AND(D18=INTITULES!$B$7,H18=INTITULES!$F$3),MATRICE_SUBV!$F$4,IF(AND(D18=INTITULES!$B$7,H18=INTITULES!$F$4),MATRICE_SUBV!$F$5,IF(AND(D18=INTITULES!$B$7,H18=INTITULES!$F$5),MATRICE_SUBV!$F$6,IF(AND(D18=INTITULES!$B$7,H18=INTITULES!$F$6),MATRICE_SUBV!$F$7,0))))))))))))))))))))</f>
        <v>0</v>
      </c>
      <c r="J18" s="133">
        <f t="shared" si="0"/>
        <v>0</v>
      </c>
      <c r="K18" s="404"/>
      <c r="L18" s="129">
        <f t="shared" si="1"/>
        <v>0</v>
      </c>
      <c r="M18" s="135">
        <f t="shared" si="2"/>
        <v>0</v>
      </c>
      <c r="N18" s="135">
        <f t="shared" si="3"/>
        <v>0</v>
      </c>
    </row>
    <row r="19" spans="1:14" ht="15" x14ac:dyDescent="0.2">
      <c r="A19" s="123">
        <v>14</v>
      </c>
      <c r="B19" s="403"/>
      <c r="C19" s="129"/>
      <c r="D19" s="122"/>
      <c r="E19" s="122"/>
      <c r="F19" s="398"/>
      <c r="G19" s="398"/>
      <c r="H19" s="122" t="str">
        <f>IF(AND(G19=INTITULES!$E$3,F19=INTITULES!$D$3),INTITULES!$F$3,IF(AND(G19=INTITULES!$E$3,F19=INTITULES!$D$4),INTITULES!$F$3,IF(AND(G19=INTITULES!$E$3,F19=INTITULES!$D$5),INTITULES!$F$4,IF(AND(G19=INTITULES!$E$3,F19=INTITULES!$D$6),INTITULES!$F$5,IF(AND(G19=INTITULES!$E$4,F19=INTITULES!$D$3),INTITULES!$F$3,IF(AND(G19=INTITULES!$E$4,F19=INTITULES!$D$4),INTITULES!$F$4,IF(AND(G19=INTITULES!$E$4,F19=INTITULES!$D$5),INTITULES!$F$5,IF(AND(G19=INTITULES!$E$4,F19=INTITULES!$D$6),INTITULES!$F$6,IF(AND(G19=INTITULES!$E$5,F19=INTITULES!$D$3),INTITULES!$F$3,IF(AND(G19=INTITULES!$E$5,F19=INTITULES!$D$4),INTITULES!$F$4,IF(AND(G19=INTITULES!$E$5,F19=INTITULES!$D$5),INTITULES!$F$5,IF(AND(G19=INTITULES!$E$5,F19=INTITULES!$D$6),INTITULES!$F$6,IF(AND(G19=INTITULES!$E$6,F19=INTITULES!$D$3),INTITULES!$F$4,IF(AND(G19=INTITULES!$E$6,F19=INTITULES!$D$4),INTITULES!$F$4,IF(AND(G19=INTITULES!$E$6,F19=INTITULES!$D$5),INTITULES!$F$5,IF(AND(G19=INTITULES!$E$6,F19=INTITULES!$D$6),INTITULES!$F$6,IF(AND(G19=INTITULES!$E$7,F19=INTITULES!$D$3),INTITULES!$F$5,IF(AND(G19=INTITULES!$E$7,F19=INTITULES!$D$4),INTITULES!$F$5,IF(AND(G19=INTITULES!$E$7,F19=INTITULES!$D$5),INTITULES!$F$6,IF(AND(G19=INTITULES!$E$7,F19=INTITULES!$D$6),INTITULES!$F$6,""))))))))))))))))))))</f>
        <v/>
      </c>
      <c r="I19" s="133">
        <f>IF(AND(D19=INTITULES!$B$3,H19=INTITULES!$F$3),MATRICE_SUBV!$B$4,IF(AND(D19=INTITULES!$B$3,H19=INTITULES!$F$4),MATRICE_SUBV!$B$5,IF(AND(D19=INTITULES!$B$3,H19=INTITULES!$F$5),MATRICE_SUBV!$B$6,IF(AND(D19=INTITULES!$B$3,H19=INTITULES!$F$6),MATRICE_SUBV!$B$7,IF(AND(D19=INTITULES!$B$4,H19=INTITULES!$F$3),MATRICE_SUBV!$C$4,IF(AND(D19=INTITULES!$B$4,H19=INTITULES!$F$4),MATRICE_SUBV!$C$5,IF(AND(D19=INTITULES!$B$4,H19=INTITULES!$F$5),MATRICE_SUBV!$C$6,IF(AND(D19=INTITULES!$B$4,H19=INTITULES!$F$6),MATRICE_SUBV!$C$7,IF(AND(D19=INTITULES!$B$5,H19=INTITULES!$F$3),MATRICE_SUBV!$D$4,IF(AND(D19=INTITULES!$B$5,H19=INTITULES!$F$4),MATRICE_SUBV!$D$5,IF(AND(D19=INTITULES!$B$5,H19=INTITULES!$F$5),MATRICE_SUBV!$D$6,IF(AND(D19=INTITULES!$B$5,H19=INTITULES!$F$6),MATRICE_SUBV!$D$7,IF(AND(D19=INTITULES!$B$6,H19=INTITULES!$F$3),MATRICE_SUBV!$E$4,IF(AND(D19=INTITULES!$B$6,H19=INTITULES!$F$4),MATRICE_SUBV!$E$5,IF(AND(D19=INTITULES!$B$6,H19=INTITULES!$F$5),MATRICE_SUBV!$E$6,IF(AND(D19=INTITULES!$B$6,H19=INTITULES!$F$6),MATRICE_SUBV!$E$7,IF(AND(D19=INTITULES!$B$7,H19=INTITULES!$F$3),MATRICE_SUBV!$F$4,IF(AND(D19=INTITULES!$B$7,H19=INTITULES!$F$4),MATRICE_SUBV!$F$5,IF(AND(D19=INTITULES!$B$7,H19=INTITULES!$F$5),MATRICE_SUBV!$F$6,IF(AND(D19=INTITULES!$B$7,H19=INTITULES!$F$6),MATRICE_SUBV!$F$7,0))))))))))))))))))))</f>
        <v>0</v>
      </c>
      <c r="J19" s="133">
        <f t="shared" si="0"/>
        <v>0</v>
      </c>
      <c r="K19" s="404"/>
      <c r="L19" s="129">
        <f t="shared" si="1"/>
        <v>0</v>
      </c>
      <c r="M19" s="135">
        <f t="shared" si="2"/>
        <v>0</v>
      </c>
      <c r="N19" s="135">
        <f t="shared" si="3"/>
        <v>0</v>
      </c>
    </row>
    <row r="20" spans="1:14" ht="15" x14ac:dyDescent="0.2">
      <c r="A20" s="123">
        <v>15</v>
      </c>
      <c r="B20" s="403"/>
      <c r="C20" s="129"/>
      <c r="D20" s="122"/>
      <c r="E20" s="122"/>
      <c r="F20" s="398"/>
      <c r="G20" s="398"/>
      <c r="H20" s="122" t="str">
        <f>IF(AND(G20=INTITULES!$E$3,F20=INTITULES!$D$3),INTITULES!$F$3,IF(AND(G20=INTITULES!$E$3,F20=INTITULES!$D$4),INTITULES!$F$3,IF(AND(G20=INTITULES!$E$3,F20=INTITULES!$D$5),INTITULES!$F$4,IF(AND(G20=INTITULES!$E$3,F20=INTITULES!$D$6),INTITULES!$F$5,IF(AND(G20=INTITULES!$E$4,F20=INTITULES!$D$3),INTITULES!$F$3,IF(AND(G20=INTITULES!$E$4,F20=INTITULES!$D$4),INTITULES!$F$4,IF(AND(G20=INTITULES!$E$4,F20=INTITULES!$D$5),INTITULES!$F$5,IF(AND(G20=INTITULES!$E$4,F20=INTITULES!$D$6),INTITULES!$F$6,IF(AND(G20=INTITULES!$E$5,F20=INTITULES!$D$3),INTITULES!$F$3,IF(AND(G20=INTITULES!$E$5,F20=INTITULES!$D$4),INTITULES!$F$4,IF(AND(G20=INTITULES!$E$5,F20=INTITULES!$D$5),INTITULES!$F$5,IF(AND(G20=INTITULES!$E$5,F20=INTITULES!$D$6),INTITULES!$F$6,IF(AND(G20=INTITULES!$E$6,F20=INTITULES!$D$3),INTITULES!$F$4,IF(AND(G20=INTITULES!$E$6,F20=INTITULES!$D$4),INTITULES!$F$4,IF(AND(G20=INTITULES!$E$6,F20=INTITULES!$D$5),INTITULES!$F$5,IF(AND(G20=INTITULES!$E$6,F20=INTITULES!$D$6),INTITULES!$F$6,IF(AND(G20=INTITULES!$E$7,F20=INTITULES!$D$3),INTITULES!$F$5,IF(AND(G20=INTITULES!$E$7,F20=INTITULES!$D$4),INTITULES!$F$5,IF(AND(G20=INTITULES!$E$7,F20=INTITULES!$D$5),INTITULES!$F$6,IF(AND(G20=INTITULES!$E$7,F20=INTITULES!$D$6),INTITULES!$F$6,""))))))))))))))))))))</f>
        <v/>
      </c>
      <c r="I20" s="133">
        <f>IF(AND(D20=INTITULES!$B$3,H20=INTITULES!$F$3),MATRICE_SUBV!$B$4,IF(AND(D20=INTITULES!$B$3,H20=INTITULES!$F$4),MATRICE_SUBV!$B$5,IF(AND(D20=INTITULES!$B$3,H20=INTITULES!$F$5),MATRICE_SUBV!$B$6,IF(AND(D20=INTITULES!$B$3,H20=INTITULES!$F$6),MATRICE_SUBV!$B$7,IF(AND(D20=INTITULES!$B$4,H20=INTITULES!$F$3),MATRICE_SUBV!$C$4,IF(AND(D20=INTITULES!$B$4,H20=INTITULES!$F$4),MATRICE_SUBV!$C$5,IF(AND(D20=INTITULES!$B$4,H20=INTITULES!$F$5),MATRICE_SUBV!$C$6,IF(AND(D20=INTITULES!$B$4,H20=INTITULES!$F$6),MATRICE_SUBV!$C$7,IF(AND(D20=INTITULES!$B$5,H20=INTITULES!$F$3),MATRICE_SUBV!$D$4,IF(AND(D20=INTITULES!$B$5,H20=INTITULES!$F$4),MATRICE_SUBV!$D$5,IF(AND(D20=INTITULES!$B$5,H20=INTITULES!$F$5),MATRICE_SUBV!$D$6,IF(AND(D20=INTITULES!$B$5,H20=INTITULES!$F$6),MATRICE_SUBV!$D$7,IF(AND(D20=INTITULES!$B$6,H20=INTITULES!$F$3),MATRICE_SUBV!$E$4,IF(AND(D20=INTITULES!$B$6,H20=INTITULES!$F$4),MATRICE_SUBV!$E$5,IF(AND(D20=INTITULES!$B$6,H20=INTITULES!$F$5),MATRICE_SUBV!$E$6,IF(AND(D20=INTITULES!$B$6,H20=INTITULES!$F$6),MATRICE_SUBV!$E$7,IF(AND(D20=INTITULES!$B$7,H20=INTITULES!$F$3),MATRICE_SUBV!$F$4,IF(AND(D20=INTITULES!$B$7,H20=INTITULES!$F$4),MATRICE_SUBV!$F$5,IF(AND(D20=INTITULES!$B$7,H20=INTITULES!$F$5),MATRICE_SUBV!$F$6,IF(AND(D20=INTITULES!$B$7,H20=INTITULES!$F$6),MATRICE_SUBV!$F$7,0))))))))))))))))))))</f>
        <v>0</v>
      </c>
      <c r="J20" s="133">
        <f t="shared" si="0"/>
        <v>0</v>
      </c>
      <c r="K20" s="404"/>
      <c r="L20" s="129">
        <f t="shared" si="1"/>
        <v>0</v>
      </c>
      <c r="M20" s="135">
        <f t="shared" si="2"/>
        <v>0</v>
      </c>
      <c r="N20" s="135">
        <f t="shared" si="3"/>
        <v>0</v>
      </c>
    </row>
    <row r="21" spans="1:14" ht="15" x14ac:dyDescent="0.2">
      <c r="A21" s="123">
        <v>16</v>
      </c>
      <c r="B21" s="403"/>
      <c r="C21" s="129"/>
      <c r="D21" s="122"/>
      <c r="E21" s="122"/>
      <c r="F21" s="398"/>
      <c r="G21" s="398"/>
      <c r="H21" s="122" t="str">
        <f>IF(AND(G21=INTITULES!$E$3,F21=INTITULES!$D$3),INTITULES!$F$3,IF(AND(G21=INTITULES!$E$3,F21=INTITULES!$D$4),INTITULES!$F$3,IF(AND(G21=INTITULES!$E$3,F21=INTITULES!$D$5),INTITULES!$F$4,IF(AND(G21=INTITULES!$E$3,F21=INTITULES!$D$6),INTITULES!$F$5,IF(AND(G21=INTITULES!$E$4,F21=INTITULES!$D$3),INTITULES!$F$3,IF(AND(G21=INTITULES!$E$4,F21=INTITULES!$D$4),INTITULES!$F$4,IF(AND(G21=INTITULES!$E$4,F21=INTITULES!$D$5),INTITULES!$F$5,IF(AND(G21=INTITULES!$E$4,F21=INTITULES!$D$6),INTITULES!$F$6,IF(AND(G21=INTITULES!$E$5,F21=INTITULES!$D$3),INTITULES!$F$3,IF(AND(G21=INTITULES!$E$5,F21=INTITULES!$D$4),INTITULES!$F$4,IF(AND(G21=INTITULES!$E$5,F21=INTITULES!$D$5),INTITULES!$F$5,IF(AND(G21=INTITULES!$E$5,F21=INTITULES!$D$6),INTITULES!$F$6,IF(AND(G21=INTITULES!$E$6,F21=INTITULES!$D$3),INTITULES!$F$4,IF(AND(G21=INTITULES!$E$6,F21=INTITULES!$D$4),INTITULES!$F$4,IF(AND(G21=INTITULES!$E$6,F21=INTITULES!$D$5),INTITULES!$F$5,IF(AND(G21=INTITULES!$E$6,F21=INTITULES!$D$6),INTITULES!$F$6,IF(AND(G21=INTITULES!$E$7,F21=INTITULES!$D$3),INTITULES!$F$5,IF(AND(G21=INTITULES!$E$7,F21=INTITULES!$D$4),INTITULES!$F$5,IF(AND(G21=INTITULES!$E$7,F21=INTITULES!$D$5),INTITULES!$F$6,IF(AND(G21=INTITULES!$E$7,F21=INTITULES!$D$6),INTITULES!$F$6,""))))))))))))))))))))</f>
        <v/>
      </c>
      <c r="I21" s="133">
        <f>IF(AND(D21=INTITULES!$B$3,H21=INTITULES!$F$3),MATRICE_SUBV!$B$4,IF(AND(D21=INTITULES!$B$3,H21=INTITULES!$F$4),MATRICE_SUBV!$B$5,IF(AND(D21=INTITULES!$B$3,H21=INTITULES!$F$5),MATRICE_SUBV!$B$6,IF(AND(D21=INTITULES!$B$3,H21=INTITULES!$F$6),MATRICE_SUBV!$B$7,IF(AND(D21=INTITULES!$B$4,H21=INTITULES!$F$3),MATRICE_SUBV!$C$4,IF(AND(D21=INTITULES!$B$4,H21=INTITULES!$F$4),MATRICE_SUBV!$C$5,IF(AND(D21=INTITULES!$B$4,H21=INTITULES!$F$5),MATRICE_SUBV!$C$6,IF(AND(D21=INTITULES!$B$4,H21=INTITULES!$F$6),MATRICE_SUBV!$C$7,IF(AND(D21=INTITULES!$B$5,H21=INTITULES!$F$3),MATRICE_SUBV!$D$4,IF(AND(D21=INTITULES!$B$5,H21=INTITULES!$F$4),MATRICE_SUBV!$D$5,IF(AND(D21=INTITULES!$B$5,H21=INTITULES!$F$5),MATRICE_SUBV!$D$6,IF(AND(D21=INTITULES!$B$5,H21=INTITULES!$F$6),MATRICE_SUBV!$D$7,IF(AND(D21=INTITULES!$B$6,H21=INTITULES!$F$3),MATRICE_SUBV!$E$4,IF(AND(D21=INTITULES!$B$6,H21=INTITULES!$F$4),MATRICE_SUBV!$E$5,IF(AND(D21=INTITULES!$B$6,H21=INTITULES!$F$5),MATRICE_SUBV!$E$6,IF(AND(D21=INTITULES!$B$6,H21=INTITULES!$F$6),MATRICE_SUBV!$E$7,IF(AND(D21=INTITULES!$B$7,H21=INTITULES!$F$3),MATRICE_SUBV!$F$4,IF(AND(D21=INTITULES!$B$7,H21=INTITULES!$F$4),MATRICE_SUBV!$F$5,IF(AND(D21=INTITULES!$B$7,H21=INTITULES!$F$5),MATRICE_SUBV!$F$6,IF(AND(D21=INTITULES!$B$7,H21=INTITULES!$F$6),MATRICE_SUBV!$F$7,0))))))))))))))))))))</f>
        <v>0</v>
      </c>
      <c r="J21" s="133">
        <f t="shared" si="0"/>
        <v>0</v>
      </c>
      <c r="K21" s="404"/>
      <c r="L21" s="129">
        <f t="shared" si="1"/>
        <v>0</v>
      </c>
      <c r="M21" s="135">
        <f t="shared" si="2"/>
        <v>0</v>
      </c>
      <c r="N21" s="135">
        <f t="shared" si="3"/>
        <v>0</v>
      </c>
    </row>
    <row r="22" spans="1:14" ht="15" x14ac:dyDescent="0.2">
      <c r="A22" s="123">
        <v>17</v>
      </c>
      <c r="B22" s="403"/>
      <c r="C22" s="129"/>
      <c r="D22" s="122"/>
      <c r="E22" s="122"/>
      <c r="F22" s="398"/>
      <c r="G22" s="398"/>
      <c r="H22" s="122" t="str">
        <f>IF(AND(G22=INTITULES!$E$3,F22=INTITULES!$D$3),INTITULES!$F$3,IF(AND(G22=INTITULES!$E$3,F22=INTITULES!$D$4),INTITULES!$F$3,IF(AND(G22=INTITULES!$E$3,F22=INTITULES!$D$5),INTITULES!$F$4,IF(AND(G22=INTITULES!$E$3,F22=INTITULES!$D$6),INTITULES!$F$5,IF(AND(G22=INTITULES!$E$4,F22=INTITULES!$D$3),INTITULES!$F$3,IF(AND(G22=INTITULES!$E$4,F22=INTITULES!$D$4),INTITULES!$F$4,IF(AND(G22=INTITULES!$E$4,F22=INTITULES!$D$5),INTITULES!$F$5,IF(AND(G22=INTITULES!$E$4,F22=INTITULES!$D$6),INTITULES!$F$6,IF(AND(G22=INTITULES!$E$5,F22=INTITULES!$D$3),INTITULES!$F$3,IF(AND(G22=INTITULES!$E$5,F22=INTITULES!$D$4),INTITULES!$F$4,IF(AND(G22=INTITULES!$E$5,F22=INTITULES!$D$5),INTITULES!$F$5,IF(AND(G22=INTITULES!$E$5,F22=INTITULES!$D$6),INTITULES!$F$6,IF(AND(G22=INTITULES!$E$6,F22=INTITULES!$D$3),INTITULES!$F$4,IF(AND(G22=INTITULES!$E$6,F22=INTITULES!$D$4),INTITULES!$F$4,IF(AND(G22=INTITULES!$E$6,F22=INTITULES!$D$5),INTITULES!$F$5,IF(AND(G22=INTITULES!$E$6,F22=INTITULES!$D$6),INTITULES!$F$6,IF(AND(G22=INTITULES!$E$7,F22=INTITULES!$D$3),INTITULES!$F$5,IF(AND(G22=INTITULES!$E$7,F22=INTITULES!$D$4),INTITULES!$F$5,IF(AND(G22=INTITULES!$E$7,F22=INTITULES!$D$5),INTITULES!$F$6,IF(AND(G22=INTITULES!$E$7,F22=INTITULES!$D$6),INTITULES!$F$6,""))))))))))))))))))))</f>
        <v/>
      </c>
      <c r="I22" s="133">
        <f>IF(AND(D22=INTITULES!$B$3,H22=INTITULES!$F$3),MATRICE_SUBV!$B$4,IF(AND(D22=INTITULES!$B$3,H22=INTITULES!$F$4),MATRICE_SUBV!$B$5,IF(AND(D22=INTITULES!$B$3,H22=INTITULES!$F$5),MATRICE_SUBV!$B$6,IF(AND(D22=INTITULES!$B$3,H22=INTITULES!$F$6),MATRICE_SUBV!$B$7,IF(AND(D22=INTITULES!$B$4,H22=INTITULES!$F$3),MATRICE_SUBV!$C$4,IF(AND(D22=INTITULES!$B$4,H22=INTITULES!$F$4),MATRICE_SUBV!$C$5,IF(AND(D22=INTITULES!$B$4,H22=INTITULES!$F$5),MATRICE_SUBV!$C$6,IF(AND(D22=INTITULES!$B$4,H22=INTITULES!$F$6),MATRICE_SUBV!$C$7,IF(AND(D22=INTITULES!$B$5,H22=INTITULES!$F$3),MATRICE_SUBV!$D$4,IF(AND(D22=INTITULES!$B$5,H22=INTITULES!$F$4),MATRICE_SUBV!$D$5,IF(AND(D22=INTITULES!$B$5,H22=INTITULES!$F$5),MATRICE_SUBV!$D$6,IF(AND(D22=INTITULES!$B$5,H22=INTITULES!$F$6),MATRICE_SUBV!$D$7,IF(AND(D22=INTITULES!$B$6,H22=INTITULES!$F$3),MATRICE_SUBV!$E$4,IF(AND(D22=INTITULES!$B$6,H22=INTITULES!$F$4),MATRICE_SUBV!$E$5,IF(AND(D22=INTITULES!$B$6,H22=INTITULES!$F$5),MATRICE_SUBV!$E$6,IF(AND(D22=INTITULES!$B$6,H22=INTITULES!$F$6),MATRICE_SUBV!$E$7,IF(AND(D22=INTITULES!$B$7,H22=INTITULES!$F$3),MATRICE_SUBV!$F$4,IF(AND(D22=INTITULES!$B$7,H22=INTITULES!$F$4),MATRICE_SUBV!$F$5,IF(AND(D22=INTITULES!$B$7,H22=INTITULES!$F$5),MATRICE_SUBV!$F$6,IF(AND(D22=INTITULES!$B$7,H22=INTITULES!$F$6),MATRICE_SUBV!$F$7,0))))))))))))))))))))</f>
        <v>0</v>
      </c>
      <c r="J22" s="133">
        <f t="shared" si="0"/>
        <v>0</v>
      </c>
      <c r="K22" s="404"/>
      <c r="L22" s="129">
        <f t="shared" si="1"/>
        <v>0</v>
      </c>
      <c r="M22" s="135">
        <f t="shared" si="2"/>
        <v>0</v>
      </c>
      <c r="N22" s="135">
        <f t="shared" si="3"/>
        <v>0</v>
      </c>
    </row>
    <row r="23" spans="1:14" ht="15" x14ac:dyDescent="0.2">
      <c r="A23" s="123">
        <v>18</v>
      </c>
      <c r="B23" s="403"/>
      <c r="C23" s="129"/>
      <c r="D23" s="122"/>
      <c r="E23" s="122"/>
      <c r="F23" s="398"/>
      <c r="G23" s="398"/>
      <c r="H23" s="122" t="str">
        <f>IF(AND(G23=INTITULES!$E$3,F23=INTITULES!$D$3),INTITULES!$F$3,IF(AND(G23=INTITULES!$E$3,F23=INTITULES!$D$4),INTITULES!$F$3,IF(AND(G23=INTITULES!$E$3,F23=INTITULES!$D$5),INTITULES!$F$4,IF(AND(G23=INTITULES!$E$3,F23=INTITULES!$D$6),INTITULES!$F$5,IF(AND(G23=INTITULES!$E$4,F23=INTITULES!$D$3),INTITULES!$F$3,IF(AND(G23=INTITULES!$E$4,F23=INTITULES!$D$4),INTITULES!$F$4,IF(AND(G23=INTITULES!$E$4,F23=INTITULES!$D$5),INTITULES!$F$5,IF(AND(G23=INTITULES!$E$4,F23=INTITULES!$D$6),INTITULES!$F$6,IF(AND(G23=INTITULES!$E$5,F23=INTITULES!$D$3),INTITULES!$F$3,IF(AND(G23=INTITULES!$E$5,F23=INTITULES!$D$4),INTITULES!$F$4,IF(AND(G23=INTITULES!$E$5,F23=INTITULES!$D$5),INTITULES!$F$5,IF(AND(G23=INTITULES!$E$5,F23=INTITULES!$D$6),INTITULES!$F$6,IF(AND(G23=INTITULES!$E$6,F23=INTITULES!$D$3),INTITULES!$F$4,IF(AND(G23=INTITULES!$E$6,F23=INTITULES!$D$4),INTITULES!$F$4,IF(AND(G23=INTITULES!$E$6,F23=INTITULES!$D$5),INTITULES!$F$5,IF(AND(G23=INTITULES!$E$6,F23=INTITULES!$D$6),INTITULES!$F$6,IF(AND(G23=INTITULES!$E$7,F23=INTITULES!$D$3),INTITULES!$F$5,IF(AND(G23=INTITULES!$E$7,F23=INTITULES!$D$4),INTITULES!$F$5,IF(AND(G23=INTITULES!$E$7,F23=INTITULES!$D$5),INTITULES!$F$6,IF(AND(G23=INTITULES!$E$7,F23=INTITULES!$D$6),INTITULES!$F$6,""))))))))))))))))))))</f>
        <v/>
      </c>
      <c r="I23" s="133">
        <f>IF(AND(D23=INTITULES!$B$3,H23=INTITULES!$F$3),MATRICE_SUBV!$B$4,IF(AND(D23=INTITULES!$B$3,H23=INTITULES!$F$4),MATRICE_SUBV!$B$5,IF(AND(D23=INTITULES!$B$3,H23=INTITULES!$F$5),MATRICE_SUBV!$B$6,IF(AND(D23=INTITULES!$B$3,H23=INTITULES!$F$6),MATRICE_SUBV!$B$7,IF(AND(D23=INTITULES!$B$4,H23=INTITULES!$F$3),MATRICE_SUBV!$C$4,IF(AND(D23=INTITULES!$B$4,H23=INTITULES!$F$4),MATRICE_SUBV!$C$5,IF(AND(D23=INTITULES!$B$4,H23=INTITULES!$F$5),MATRICE_SUBV!$C$6,IF(AND(D23=INTITULES!$B$4,H23=INTITULES!$F$6),MATRICE_SUBV!$C$7,IF(AND(D23=INTITULES!$B$5,H23=INTITULES!$F$3),MATRICE_SUBV!$D$4,IF(AND(D23=INTITULES!$B$5,H23=INTITULES!$F$4),MATRICE_SUBV!$D$5,IF(AND(D23=INTITULES!$B$5,H23=INTITULES!$F$5),MATRICE_SUBV!$D$6,IF(AND(D23=INTITULES!$B$5,H23=INTITULES!$F$6),MATRICE_SUBV!$D$7,IF(AND(D23=INTITULES!$B$6,H23=INTITULES!$F$3),MATRICE_SUBV!$E$4,IF(AND(D23=INTITULES!$B$6,H23=INTITULES!$F$4),MATRICE_SUBV!$E$5,IF(AND(D23=INTITULES!$B$6,H23=INTITULES!$F$5),MATRICE_SUBV!$E$6,IF(AND(D23=INTITULES!$B$6,H23=INTITULES!$F$6),MATRICE_SUBV!$E$7,IF(AND(D23=INTITULES!$B$7,H23=INTITULES!$F$3),MATRICE_SUBV!$F$4,IF(AND(D23=INTITULES!$B$7,H23=INTITULES!$F$4),MATRICE_SUBV!$F$5,IF(AND(D23=INTITULES!$B$7,H23=INTITULES!$F$5),MATRICE_SUBV!$F$6,IF(AND(D23=INTITULES!$B$7,H23=INTITULES!$F$6),MATRICE_SUBV!$F$7,0))))))))))))))))))))</f>
        <v>0</v>
      </c>
      <c r="J23" s="133">
        <f t="shared" si="0"/>
        <v>0</v>
      </c>
      <c r="K23" s="404"/>
      <c r="L23" s="129">
        <f t="shared" si="1"/>
        <v>0</v>
      </c>
      <c r="M23" s="135">
        <f t="shared" si="2"/>
        <v>0</v>
      </c>
      <c r="N23" s="135">
        <f t="shared" si="3"/>
        <v>0</v>
      </c>
    </row>
    <row r="24" spans="1:14" ht="15" x14ac:dyDescent="0.2">
      <c r="A24" s="123">
        <v>19</v>
      </c>
      <c r="B24" s="403"/>
      <c r="C24" s="129"/>
      <c r="D24" s="122"/>
      <c r="E24" s="122"/>
      <c r="F24" s="398"/>
      <c r="G24" s="398"/>
      <c r="H24" s="122" t="str">
        <f>IF(AND(G24=INTITULES!$E$3,F24=INTITULES!$D$3),INTITULES!$F$3,IF(AND(G24=INTITULES!$E$3,F24=INTITULES!$D$4),INTITULES!$F$3,IF(AND(G24=INTITULES!$E$3,F24=INTITULES!$D$5),INTITULES!$F$4,IF(AND(G24=INTITULES!$E$3,F24=INTITULES!$D$6),INTITULES!$F$5,IF(AND(G24=INTITULES!$E$4,F24=INTITULES!$D$3),INTITULES!$F$3,IF(AND(G24=INTITULES!$E$4,F24=INTITULES!$D$4),INTITULES!$F$4,IF(AND(G24=INTITULES!$E$4,F24=INTITULES!$D$5),INTITULES!$F$5,IF(AND(G24=INTITULES!$E$4,F24=INTITULES!$D$6),INTITULES!$F$6,IF(AND(G24=INTITULES!$E$5,F24=INTITULES!$D$3),INTITULES!$F$3,IF(AND(G24=INTITULES!$E$5,F24=INTITULES!$D$4),INTITULES!$F$4,IF(AND(G24=INTITULES!$E$5,F24=INTITULES!$D$5),INTITULES!$F$5,IF(AND(G24=INTITULES!$E$5,F24=INTITULES!$D$6),INTITULES!$F$6,IF(AND(G24=INTITULES!$E$6,F24=INTITULES!$D$3),INTITULES!$F$4,IF(AND(G24=INTITULES!$E$6,F24=INTITULES!$D$4),INTITULES!$F$4,IF(AND(G24=INTITULES!$E$6,F24=INTITULES!$D$5),INTITULES!$F$5,IF(AND(G24=INTITULES!$E$6,F24=INTITULES!$D$6),INTITULES!$F$6,IF(AND(G24=INTITULES!$E$7,F24=INTITULES!$D$3),INTITULES!$F$5,IF(AND(G24=INTITULES!$E$7,F24=INTITULES!$D$4),INTITULES!$F$5,IF(AND(G24=INTITULES!$E$7,F24=INTITULES!$D$5),INTITULES!$F$6,IF(AND(G24=INTITULES!$E$7,F24=INTITULES!$D$6),INTITULES!$F$6,""))))))))))))))))))))</f>
        <v/>
      </c>
      <c r="I24" s="133">
        <f>IF(AND(D24=INTITULES!$B$3,H24=INTITULES!$F$3),MATRICE_SUBV!$B$4,IF(AND(D24=INTITULES!$B$3,H24=INTITULES!$F$4),MATRICE_SUBV!$B$5,IF(AND(D24=INTITULES!$B$3,H24=INTITULES!$F$5),MATRICE_SUBV!$B$6,IF(AND(D24=INTITULES!$B$3,H24=INTITULES!$F$6),MATRICE_SUBV!$B$7,IF(AND(D24=INTITULES!$B$4,H24=INTITULES!$F$3),MATRICE_SUBV!$C$4,IF(AND(D24=INTITULES!$B$4,H24=INTITULES!$F$4),MATRICE_SUBV!$C$5,IF(AND(D24=INTITULES!$B$4,H24=INTITULES!$F$5),MATRICE_SUBV!$C$6,IF(AND(D24=INTITULES!$B$4,H24=INTITULES!$F$6),MATRICE_SUBV!$C$7,IF(AND(D24=INTITULES!$B$5,H24=INTITULES!$F$3),MATRICE_SUBV!$D$4,IF(AND(D24=INTITULES!$B$5,H24=INTITULES!$F$4),MATRICE_SUBV!$D$5,IF(AND(D24=INTITULES!$B$5,H24=INTITULES!$F$5),MATRICE_SUBV!$D$6,IF(AND(D24=INTITULES!$B$5,H24=INTITULES!$F$6),MATRICE_SUBV!$D$7,IF(AND(D24=INTITULES!$B$6,H24=INTITULES!$F$3),MATRICE_SUBV!$E$4,IF(AND(D24=INTITULES!$B$6,H24=INTITULES!$F$4),MATRICE_SUBV!$E$5,IF(AND(D24=INTITULES!$B$6,H24=INTITULES!$F$5),MATRICE_SUBV!$E$6,IF(AND(D24=INTITULES!$B$6,H24=INTITULES!$F$6),MATRICE_SUBV!$E$7,IF(AND(D24=INTITULES!$B$7,H24=INTITULES!$F$3),MATRICE_SUBV!$F$4,IF(AND(D24=INTITULES!$B$7,H24=INTITULES!$F$4),MATRICE_SUBV!$F$5,IF(AND(D24=INTITULES!$B$7,H24=INTITULES!$F$5),MATRICE_SUBV!$F$6,IF(AND(D24=INTITULES!$B$7,H24=INTITULES!$F$6),MATRICE_SUBV!$F$7,0))))))))))))))))))))</f>
        <v>0</v>
      </c>
      <c r="J24" s="133">
        <f t="shared" si="0"/>
        <v>0</v>
      </c>
      <c r="K24" s="404"/>
      <c r="L24" s="129">
        <f t="shared" si="1"/>
        <v>0</v>
      </c>
      <c r="M24" s="135">
        <f t="shared" si="2"/>
        <v>0</v>
      </c>
      <c r="N24" s="135">
        <f t="shared" si="3"/>
        <v>0</v>
      </c>
    </row>
    <row r="25" spans="1:14" ht="15" x14ac:dyDescent="0.2">
      <c r="A25" s="123">
        <v>20</v>
      </c>
      <c r="B25" s="403"/>
      <c r="C25" s="129"/>
      <c r="D25" s="122"/>
      <c r="E25" s="122"/>
      <c r="F25" s="398"/>
      <c r="G25" s="398"/>
      <c r="H25" s="122" t="str">
        <f>IF(AND(G25=INTITULES!$E$3,F25=INTITULES!$D$3),INTITULES!$F$3,IF(AND(G25=INTITULES!$E$3,F25=INTITULES!$D$4),INTITULES!$F$3,IF(AND(G25=INTITULES!$E$3,F25=INTITULES!$D$5),INTITULES!$F$4,IF(AND(G25=INTITULES!$E$3,F25=INTITULES!$D$6),INTITULES!$F$5,IF(AND(G25=INTITULES!$E$4,F25=INTITULES!$D$3),INTITULES!$F$3,IF(AND(G25=INTITULES!$E$4,F25=INTITULES!$D$4),INTITULES!$F$4,IF(AND(G25=INTITULES!$E$4,F25=INTITULES!$D$5),INTITULES!$F$5,IF(AND(G25=INTITULES!$E$4,F25=INTITULES!$D$6),INTITULES!$F$6,IF(AND(G25=INTITULES!$E$5,F25=INTITULES!$D$3),INTITULES!$F$3,IF(AND(G25=INTITULES!$E$5,F25=INTITULES!$D$4),INTITULES!$F$4,IF(AND(G25=INTITULES!$E$5,F25=INTITULES!$D$5),INTITULES!$F$5,IF(AND(G25=INTITULES!$E$5,F25=INTITULES!$D$6),INTITULES!$F$6,IF(AND(G25=INTITULES!$E$6,F25=INTITULES!$D$3),INTITULES!$F$4,IF(AND(G25=INTITULES!$E$6,F25=INTITULES!$D$4),INTITULES!$F$4,IF(AND(G25=INTITULES!$E$6,F25=INTITULES!$D$5),INTITULES!$F$5,IF(AND(G25=INTITULES!$E$6,F25=INTITULES!$D$6),INTITULES!$F$6,IF(AND(G25=INTITULES!$E$7,F25=INTITULES!$D$3),INTITULES!$F$5,IF(AND(G25=INTITULES!$E$7,F25=INTITULES!$D$4),INTITULES!$F$5,IF(AND(G25=INTITULES!$E$7,F25=INTITULES!$D$5),INTITULES!$F$6,IF(AND(G25=INTITULES!$E$7,F25=INTITULES!$D$6),INTITULES!$F$6,""))))))))))))))))))))</f>
        <v/>
      </c>
      <c r="I25" s="133">
        <f>IF(AND(D25=INTITULES!$B$3,H25=INTITULES!$F$3),MATRICE_SUBV!$B$4,IF(AND(D25=INTITULES!$B$3,H25=INTITULES!$F$4),MATRICE_SUBV!$B$5,IF(AND(D25=INTITULES!$B$3,H25=INTITULES!$F$5),MATRICE_SUBV!$B$6,IF(AND(D25=INTITULES!$B$3,H25=INTITULES!$F$6),MATRICE_SUBV!$B$7,IF(AND(D25=INTITULES!$B$4,H25=INTITULES!$F$3),MATRICE_SUBV!$C$4,IF(AND(D25=INTITULES!$B$4,H25=INTITULES!$F$4),MATRICE_SUBV!$C$5,IF(AND(D25=INTITULES!$B$4,H25=INTITULES!$F$5),MATRICE_SUBV!$C$6,IF(AND(D25=INTITULES!$B$4,H25=INTITULES!$F$6),MATRICE_SUBV!$C$7,IF(AND(D25=INTITULES!$B$5,H25=INTITULES!$F$3),MATRICE_SUBV!$D$4,IF(AND(D25=INTITULES!$B$5,H25=INTITULES!$F$4),MATRICE_SUBV!$D$5,IF(AND(D25=INTITULES!$B$5,H25=INTITULES!$F$5),MATRICE_SUBV!$D$6,IF(AND(D25=INTITULES!$B$5,H25=INTITULES!$F$6),MATRICE_SUBV!$D$7,IF(AND(D25=INTITULES!$B$6,H25=INTITULES!$F$3),MATRICE_SUBV!$E$4,IF(AND(D25=INTITULES!$B$6,H25=INTITULES!$F$4),MATRICE_SUBV!$E$5,IF(AND(D25=INTITULES!$B$6,H25=INTITULES!$F$5),MATRICE_SUBV!$E$6,IF(AND(D25=INTITULES!$B$6,H25=INTITULES!$F$6),MATRICE_SUBV!$E$7,IF(AND(D25=INTITULES!$B$7,H25=INTITULES!$F$3),MATRICE_SUBV!$F$4,IF(AND(D25=INTITULES!$B$7,H25=INTITULES!$F$4),MATRICE_SUBV!$F$5,IF(AND(D25=INTITULES!$B$7,H25=INTITULES!$F$5),MATRICE_SUBV!$F$6,IF(AND(D25=INTITULES!$B$7,H25=INTITULES!$F$6),MATRICE_SUBV!$F$7,0))))))))))))))))))))</f>
        <v>0</v>
      </c>
      <c r="J25" s="133">
        <f t="shared" si="0"/>
        <v>0</v>
      </c>
      <c r="K25" s="404"/>
      <c r="L25" s="129">
        <f t="shared" si="1"/>
        <v>0</v>
      </c>
      <c r="M25" s="135">
        <f t="shared" si="2"/>
        <v>0</v>
      </c>
      <c r="N25" s="135">
        <f t="shared" si="3"/>
        <v>0</v>
      </c>
    </row>
    <row r="26" spans="1:14" ht="15" x14ac:dyDescent="0.2">
      <c r="A26" s="123">
        <v>21</v>
      </c>
      <c r="B26" s="403"/>
      <c r="C26" s="129"/>
      <c r="D26" s="122"/>
      <c r="E26" s="122"/>
      <c r="F26" s="398"/>
      <c r="G26" s="398"/>
      <c r="H26" s="122" t="str">
        <f>IF(AND(G26=INTITULES!$E$3,F26=INTITULES!$D$3),INTITULES!$F$3,IF(AND(G26=INTITULES!$E$3,F26=INTITULES!$D$4),INTITULES!$F$3,IF(AND(G26=INTITULES!$E$3,F26=INTITULES!$D$5),INTITULES!$F$4,IF(AND(G26=INTITULES!$E$3,F26=INTITULES!$D$6),INTITULES!$F$5,IF(AND(G26=INTITULES!$E$4,F26=INTITULES!$D$3),INTITULES!$F$3,IF(AND(G26=INTITULES!$E$4,F26=INTITULES!$D$4),INTITULES!$F$4,IF(AND(G26=INTITULES!$E$4,F26=INTITULES!$D$5),INTITULES!$F$5,IF(AND(G26=INTITULES!$E$4,F26=INTITULES!$D$6),INTITULES!$F$6,IF(AND(G26=INTITULES!$E$5,F26=INTITULES!$D$3),INTITULES!$F$3,IF(AND(G26=INTITULES!$E$5,F26=INTITULES!$D$4),INTITULES!$F$4,IF(AND(G26=INTITULES!$E$5,F26=INTITULES!$D$5),INTITULES!$F$5,IF(AND(G26=INTITULES!$E$5,F26=INTITULES!$D$6),INTITULES!$F$6,IF(AND(G26=INTITULES!$E$6,F26=INTITULES!$D$3),INTITULES!$F$4,IF(AND(G26=INTITULES!$E$6,F26=INTITULES!$D$4),INTITULES!$F$4,IF(AND(G26=INTITULES!$E$6,F26=INTITULES!$D$5),INTITULES!$F$5,IF(AND(G26=INTITULES!$E$6,F26=INTITULES!$D$6),INTITULES!$F$6,IF(AND(G26=INTITULES!$E$7,F26=INTITULES!$D$3),INTITULES!$F$5,IF(AND(G26=INTITULES!$E$7,F26=INTITULES!$D$4),INTITULES!$F$5,IF(AND(G26=INTITULES!$E$7,F26=INTITULES!$D$5),INTITULES!$F$6,IF(AND(G26=INTITULES!$E$7,F26=INTITULES!$D$6),INTITULES!$F$6,""))))))))))))))))))))</f>
        <v/>
      </c>
      <c r="I26" s="133">
        <f>IF(AND(D26=INTITULES!$B$3,H26=INTITULES!$F$3),MATRICE_SUBV!$B$4,IF(AND(D26=INTITULES!$B$3,H26=INTITULES!$F$4),MATRICE_SUBV!$B$5,IF(AND(D26=INTITULES!$B$3,H26=INTITULES!$F$5),MATRICE_SUBV!$B$6,IF(AND(D26=INTITULES!$B$3,H26=INTITULES!$F$6),MATRICE_SUBV!$B$7,IF(AND(D26=INTITULES!$B$4,H26=INTITULES!$F$3),MATRICE_SUBV!$C$4,IF(AND(D26=INTITULES!$B$4,H26=INTITULES!$F$4),MATRICE_SUBV!$C$5,IF(AND(D26=INTITULES!$B$4,H26=INTITULES!$F$5),MATRICE_SUBV!$C$6,IF(AND(D26=INTITULES!$B$4,H26=INTITULES!$F$6),MATRICE_SUBV!$C$7,IF(AND(D26=INTITULES!$B$5,H26=INTITULES!$F$3),MATRICE_SUBV!$D$4,IF(AND(D26=INTITULES!$B$5,H26=INTITULES!$F$4),MATRICE_SUBV!$D$5,IF(AND(D26=INTITULES!$B$5,H26=INTITULES!$F$5),MATRICE_SUBV!$D$6,IF(AND(D26=INTITULES!$B$5,H26=INTITULES!$F$6),MATRICE_SUBV!$D$7,IF(AND(D26=INTITULES!$B$6,H26=INTITULES!$F$3),MATRICE_SUBV!$E$4,IF(AND(D26=INTITULES!$B$6,H26=INTITULES!$F$4),MATRICE_SUBV!$E$5,IF(AND(D26=INTITULES!$B$6,H26=INTITULES!$F$5),MATRICE_SUBV!$E$6,IF(AND(D26=INTITULES!$B$6,H26=INTITULES!$F$6),MATRICE_SUBV!$E$7,IF(AND(D26=INTITULES!$B$7,H26=INTITULES!$F$3),MATRICE_SUBV!$F$4,IF(AND(D26=INTITULES!$B$7,H26=INTITULES!$F$4),MATRICE_SUBV!$F$5,IF(AND(D26=INTITULES!$B$7,H26=INTITULES!$F$5),MATRICE_SUBV!$F$6,IF(AND(D26=INTITULES!$B$7,H26=INTITULES!$F$6),MATRICE_SUBV!$F$7,0))))))))))))))))))))</f>
        <v>0</v>
      </c>
      <c r="J26" s="133">
        <f t="shared" si="0"/>
        <v>0</v>
      </c>
      <c r="K26" s="404"/>
      <c r="L26" s="129">
        <f t="shared" si="1"/>
        <v>0</v>
      </c>
      <c r="M26" s="135">
        <f t="shared" si="2"/>
        <v>0</v>
      </c>
      <c r="N26" s="135">
        <f t="shared" si="3"/>
        <v>0</v>
      </c>
    </row>
    <row r="27" spans="1:14" ht="15" x14ac:dyDescent="0.2">
      <c r="A27" s="123">
        <v>22</v>
      </c>
      <c r="B27" s="403"/>
      <c r="C27" s="129"/>
      <c r="D27" s="122"/>
      <c r="E27" s="122"/>
      <c r="F27" s="398"/>
      <c r="G27" s="398"/>
      <c r="H27" s="122" t="str">
        <f>IF(AND(G27=INTITULES!$E$3,F27=INTITULES!$D$3),INTITULES!$F$3,IF(AND(G27=INTITULES!$E$3,F27=INTITULES!$D$4),INTITULES!$F$3,IF(AND(G27=INTITULES!$E$3,F27=INTITULES!$D$5),INTITULES!$F$4,IF(AND(G27=INTITULES!$E$3,F27=INTITULES!$D$6),INTITULES!$F$5,IF(AND(G27=INTITULES!$E$4,F27=INTITULES!$D$3),INTITULES!$F$3,IF(AND(G27=INTITULES!$E$4,F27=INTITULES!$D$4),INTITULES!$F$4,IF(AND(G27=INTITULES!$E$4,F27=INTITULES!$D$5),INTITULES!$F$5,IF(AND(G27=INTITULES!$E$4,F27=INTITULES!$D$6),INTITULES!$F$6,IF(AND(G27=INTITULES!$E$5,F27=INTITULES!$D$3),INTITULES!$F$3,IF(AND(G27=INTITULES!$E$5,F27=INTITULES!$D$4),INTITULES!$F$4,IF(AND(G27=INTITULES!$E$5,F27=INTITULES!$D$5),INTITULES!$F$5,IF(AND(G27=INTITULES!$E$5,F27=INTITULES!$D$6),INTITULES!$F$6,IF(AND(G27=INTITULES!$E$6,F27=INTITULES!$D$3),INTITULES!$F$4,IF(AND(G27=INTITULES!$E$6,F27=INTITULES!$D$4),INTITULES!$F$4,IF(AND(G27=INTITULES!$E$6,F27=INTITULES!$D$5),INTITULES!$F$5,IF(AND(G27=INTITULES!$E$6,F27=INTITULES!$D$6),INTITULES!$F$6,IF(AND(G27=INTITULES!$E$7,F27=INTITULES!$D$3),INTITULES!$F$5,IF(AND(G27=INTITULES!$E$7,F27=INTITULES!$D$4),INTITULES!$F$5,IF(AND(G27=INTITULES!$E$7,F27=INTITULES!$D$5),INTITULES!$F$6,IF(AND(G27=INTITULES!$E$7,F27=INTITULES!$D$6),INTITULES!$F$6,""))))))))))))))))))))</f>
        <v/>
      </c>
      <c r="I27" s="133">
        <f>IF(AND(D27=INTITULES!$B$3,H27=INTITULES!$F$3),MATRICE_SUBV!$B$4,IF(AND(D27=INTITULES!$B$3,H27=INTITULES!$F$4),MATRICE_SUBV!$B$5,IF(AND(D27=INTITULES!$B$3,H27=INTITULES!$F$5),MATRICE_SUBV!$B$6,IF(AND(D27=INTITULES!$B$3,H27=INTITULES!$F$6),MATRICE_SUBV!$B$7,IF(AND(D27=INTITULES!$B$4,H27=INTITULES!$F$3),MATRICE_SUBV!$C$4,IF(AND(D27=INTITULES!$B$4,H27=INTITULES!$F$4),MATRICE_SUBV!$C$5,IF(AND(D27=INTITULES!$B$4,H27=INTITULES!$F$5),MATRICE_SUBV!$C$6,IF(AND(D27=INTITULES!$B$4,H27=INTITULES!$F$6),MATRICE_SUBV!$C$7,IF(AND(D27=INTITULES!$B$5,H27=INTITULES!$F$3),MATRICE_SUBV!$D$4,IF(AND(D27=INTITULES!$B$5,H27=INTITULES!$F$4),MATRICE_SUBV!$D$5,IF(AND(D27=INTITULES!$B$5,H27=INTITULES!$F$5),MATRICE_SUBV!$D$6,IF(AND(D27=INTITULES!$B$5,H27=INTITULES!$F$6),MATRICE_SUBV!$D$7,IF(AND(D27=INTITULES!$B$6,H27=INTITULES!$F$3),MATRICE_SUBV!$E$4,IF(AND(D27=INTITULES!$B$6,H27=INTITULES!$F$4),MATRICE_SUBV!$E$5,IF(AND(D27=INTITULES!$B$6,H27=INTITULES!$F$5),MATRICE_SUBV!$E$6,IF(AND(D27=INTITULES!$B$6,H27=INTITULES!$F$6),MATRICE_SUBV!$E$7,IF(AND(D27=INTITULES!$B$7,H27=INTITULES!$F$3),MATRICE_SUBV!$F$4,IF(AND(D27=INTITULES!$B$7,H27=INTITULES!$F$4),MATRICE_SUBV!$F$5,IF(AND(D27=INTITULES!$B$7,H27=INTITULES!$F$5),MATRICE_SUBV!$F$6,IF(AND(D27=INTITULES!$B$7,H27=INTITULES!$F$6),MATRICE_SUBV!$F$7,0))))))))))))))))))))</f>
        <v>0</v>
      </c>
      <c r="J27" s="133">
        <f t="shared" si="0"/>
        <v>0</v>
      </c>
      <c r="K27" s="404"/>
      <c r="L27" s="129">
        <f t="shared" si="1"/>
        <v>0</v>
      </c>
      <c r="M27" s="135">
        <f t="shared" si="2"/>
        <v>0</v>
      </c>
      <c r="N27" s="135">
        <f t="shared" si="3"/>
        <v>0</v>
      </c>
    </row>
    <row r="28" spans="1:14" ht="15" x14ac:dyDescent="0.2">
      <c r="A28" s="123">
        <v>23</v>
      </c>
      <c r="B28" s="403"/>
      <c r="C28" s="129"/>
      <c r="D28" s="122"/>
      <c r="E28" s="122"/>
      <c r="F28" s="398"/>
      <c r="G28" s="398"/>
      <c r="H28" s="122" t="str">
        <f>IF(AND(G28=INTITULES!$E$3,F28=INTITULES!$D$3),INTITULES!$F$3,IF(AND(G28=INTITULES!$E$3,F28=INTITULES!$D$4),INTITULES!$F$3,IF(AND(G28=INTITULES!$E$3,F28=INTITULES!$D$5),INTITULES!$F$4,IF(AND(G28=INTITULES!$E$3,F28=INTITULES!$D$6),INTITULES!$F$5,IF(AND(G28=INTITULES!$E$4,F28=INTITULES!$D$3),INTITULES!$F$3,IF(AND(G28=INTITULES!$E$4,F28=INTITULES!$D$4),INTITULES!$F$4,IF(AND(G28=INTITULES!$E$4,F28=INTITULES!$D$5),INTITULES!$F$5,IF(AND(G28=INTITULES!$E$4,F28=INTITULES!$D$6),INTITULES!$F$6,IF(AND(G28=INTITULES!$E$5,F28=INTITULES!$D$3),INTITULES!$F$3,IF(AND(G28=INTITULES!$E$5,F28=INTITULES!$D$4),INTITULES!$F$4,IF(AND(G28=INTITULES!$E$5,F28=INTITULES!$D$5),INTITULES!$F$5,IF(AND(G28=INTITULES!$E$5,F28=INTITULES!$D$6),INTITULES!$F$6,IF(AND(G28=INTITULES!$E$6,F28=INTITULES!$D$3),INTITULES!$F$4,IF(AND(G28=INTITULES!$E$6,F28=INTITULES!$D$4),INTITULES!$F$4,IF(AND(G28=INTITULES!$E$6,F28=INTITULES!$D$5),INTITULES!$F$5,IF(AND(G28=INTITULES!$E$6,F28=INTITULES!$D$6),INTITULES!$F$6,IF(AND(G28=INTITULES!$E$7,F28=INTITULES!$D$3),INTITULES!$F$5,IF(AND(G28=INTITULES!$E$7,F28=INTITULES!$D$4),INTITULES!$F$5,IF(AND(G28=INTITULES!$E$7,F28=INTITULES!$D$5),INTITULES!$F$6,IF(AND(G28=INTITULES!$E$7,F28=INTITULES!$D$6),INTITULES!$F$6,""))))))))))))))))))))</f>
        <v/>
      </c>
      <c r="I28" s="133">
        <f>IF(AND(D28=INTITULES!$B$3,H28=INTITULES!$F$3),MATRICE_SUBV!$B$4,IF(AND(D28=INTITULES!$B$3,H28=INTITULES!$F$4),MATRICE_SUBV!$B$5,IF(AND(D28=INTITULES!$B$3,H28=INTITULES!$F$5),MATRICE_SUBV!$B$6,IF(AND(D28=INTITULES!$B$3,H28=INTITULES!$F$6),MATRICE_SUBV!$B$7,IF(AND(D28=INTITULES!$B$4,H28=INTITULES!$F$3),MATRICE_SUBV!$C$4,IF(AND(D28=INTITULES!$B$4,H28=INTITULES!$F$4),MATRICE_SUBV!$C$5,IF(AND(D28=INTITULES!$B$4,H28=INTITULES!$F$5),MATRICE_SUBV!$C$6,IF(AND(D28=INTITULES!$B$4,H28=INTITULES!$F$6),MATRICE_SUBV!$C$7,IF(AND(D28=INTITULES!$B$5,H28=INTITULES!$F$3),MATRICE_SUBV!$D$4,IF(AND(D28=INTITULES!$B$5,H28=INTITULES!$F$4),MATRICE_SUBV!$D$5,IF(AND(D28=INTITULES!$B$5,H28=INTITULES!$F$5),MATRICE_SUBV!$D$6,IF(AND(D28=INTITULES!$B$5,H28=INTITULES!$F$6),MATRICE_SUBV!$D$7,IF(AND(D28=INTITULES!$B$6,H28=INTITULES!$F$3),MATRICE_SUBV!$E$4,IF(AND(D28=INTITULES!$B$6,H28=INTITULES!$F$4),MATRICE_SUBV!$E$5,IF(AND(D28=INTITULES!$B$6,H28=INTITULES!$F$5),MATRICE_SUBV!$E$6,IF(AND(D28=INTITULES!$B$6,H28=INTITULES!$F$6),MATRICE_SUBV!$E$7,IF(AND(D28=INTITULES!$B$7,H28=INTITULES!$F$3),MATRICE_SUBV!$F$4,IF(AND(D28=INTITULES!$B$7,H28=INTITULES!$F$4),MATRICE_SUBV!$F$5,IF(AND(D28=INTITULES!$B$7,H28=INTITULES!$F$5),MATRICE_SUBV!$F$6,IF(AND(D28=INTITULES!$B$7,H28=INTITULES!$F$6),MATRICE_SUBV!$F$7,0))))))))))))))))))))</f>
        <v>0</v>
      </c>
      <c r="J28" s="133">
        <f t="shared" si="0"/>
        <v>0</v>
      </c>
      <c r="K28" s="404"/>
      <c r="L28" s="129">
        <f t="shared" si="1"/>
        <v>0</v>
      </c>
      <c r="M28" s="135">
        <f t="shared" si="2"/>
        <v>0</v>
      </c>
      <c r="N28" s="135">
        <f t="shared" si="3"/>
        <v>0</v>
      </c>
    </row>
    <row r="29" spans="1:14" ht="15" x14ac:dyDescent="0.2">
      <c r="A29" s="123">
        <v>24</v>
      </c>
      <c r="B29" s="403"/>
      <c r="C29" s="129"/>
      <c r="D29" s="122"/>
      <c r="E29" s="122"/>
      <c r="F29" s="398"/>
      <c r="G29" s="398"/>
      <c r="H29" s="122" t="str">
        <f>IF(AND(G29=INTITULES!$E$3,F29=INTITULES!$D$3),INTITULES!$F$3,IF(AND(G29=INTITULES!$E$3,F29=INTITULES!$D$4),INTITULES!$F$3,IF(AND(G29=INTITULES!$E$3,F29=INTITULES!$D$5),INTITULES!$F$4,IF(AND(G29=INTITULES!$E$3,F29=INTITULES!$D$6),INTITULES!$F$5,IF(AND(G29=INTITULES!$E$4,F29=INTITULES!$D$3),INTITULES!$F$3,IF(AND(G29=INTITULES!$E$4,F29=INTITULES!$D$4),INTITULES!$F$4,IF(AND(G29=INTITULES!$E$4,F29=INTITULES!$D$5),INTITULES!$F$5,IF(AND(G29=INTITULES!$E$4,F29=INTITULES!$D$6),INTITULES!$F$6,IF(AND(G29=INTITULES!$E$5,F29=INTITULES!$D$3),INTITULES!$F$3,IF(AND(G29=INTITULES!$E$5,F29=INTITULES!$D$4),INTITULES!$F$4,IF(AND(G29=INTITULES!$E$5,F29=INTITULES!$D$5),INTITULES!$F$5,IF(AND(G29=INTITULES!$E$5,F29=INTITULES!$D$6),INTITULES!$F$6,IF(AND(G29=INTITULES!$E$6,F29=INTITULES!$D$3),INTITULES!$F$4,IF(AND(G29=INTITULES!$E$6,F29=INTITULES!$D$4),INTITULES!$F$4,IF(AND(G29=INTITULES!$E$6,F29=INTITULES!$D$5),INTITULES!$F$5,IF(AND(G29=INTITULES!$E$6,F29=INTITULES!$D$6),INTITULES!$F$6,IF(AND(G29=INTITULES!$E$7,F29=INTITULES!$D$3),INTITULES!$F$5,IF(AND(G29=INTITULES!$E$7,F29=INTITULES!$D$4),INTITULES!$F$5,IF(AND(G29=INTITULES!$E$7,F29=INTITULES!$D$5),INTITULES!$F$6,IF(AND(G29=INTITULES!$E$7,F29=INTITULES!$D$6),INTITULES!$F$6,""))))))))))))))))))))</f>
        <v/>
      </c>
      <c r="I29" s="133">
        <f>IF(AND(D29=INTITULES!$B$3,H29=INTITULES!$F$3),MATRICE_SUBV!$B$4,IF(AND(D29=INTITULES!$B$3,H29=INTITULES!$F$4),MATRICE_SUBV!$B$5,IF(AND(D29=INTITULES!$B$3,H29=INTITULES!$F$5),MATRICE_SUBV!$B$6,IF(AND(D29=INTITULES!$B$3,H29=INTITULES!$F$6),MATRICE_SUBV!$B$7,IF(AND(D29=INTITULES!$B$4,H29=INTITULES!$F$3),MATRICE_SUBV!$C$4,IF(AND(D29=INTITULES!$B$4,H29=INTITULES!$F$4),MATRICE_SUBV!$C$5,IF(AND(D29=INTITULES!$B$4,H29=INTITULES!$F$5),MATRICE_SUBV!$C$6,IF(AND(D29=INTITULES!$B$4,H29=INTITULES!$F$6),MATRICE_SUBV!$C$7,IF(AND(D29=INTITULES!$B$5,H29=INTITULES!$F$3),MATRICE_SUBV!$D$4,IF(AND(D29=INTITULES!$B$5,H29=INTITULES!$F$4),MATRICE_SUBV!$D$5,IF(AND(D29=INTITULES!$B$5,H29=INTITULES!$F$5),MATRICE_SUBV!$D$6,IF(AND(D29=INTITULES!$B$5,H29=INTITULES!$F$6),MATRICE_SUBV!$D$7,IF(AND(D29=INTITULES!$B$6,H29=INTITULES!$F$3),MATRICE_SUBV!$E$4,IF(AND(D29=INTITULES!$B$6,H29=INTITULES!$F$4),MATRICE_SUBV!$E$5,IF(AND(D29=INTITULES!$B$6,H29=INTITULES!$F$5),MATRICE_SUBV!$E$6,IF(AND(D29=INTITULES!$B$6,H29=INTITULES!$F$6),MATRICE_SUBV!$E$7,IF(AND(D29=INTITULES!$B$7,H29=INTITULES!$F$3),MATRICE_SUBV!$F$4,IF(AND(D29=INTITULES!$B$7,H29=INTITULES!$F$4),MATRICE_SUBV!$F$5,IF(AND(D29=INTITULES!$B$7,H29=INTITULES!$F$5),MATRICE_SUBV!$F$6,IF(AND(D29=INTITULES!$B$7,H29=INTITULES!$F$6),MATRICE_SUBV!$F$7,0))))))))))))))))))))</f>
        <v>0</v>
      </c>
      <c r="J29" s="133">
        <f t="shared" si="0"/>
        <v>0</v>
      </c>
      <c r="K29" s="404"/>
      <c r="L29" s="129">
        <f t="shared" si="1"/>
        <v>0</v>
      </c>
      <c r="M29" s="135">
        <f t="shared" si="2"/>
        <v>0</v>
      </c>
      <c r="N29" s="135">
        <f t="shared" si="3"/>
        <v>0</v>
      </c>
    </row>
    <row r="30" spans="1:14" ht="15" x14ac:dyDescent="0.2">
      <c r="A30" s="123">
        <v>25</v>
      </c>
      <c r="B30" s="403"/>
      <c r="C30" s="129"/>
      <c r="D30" s="122"/>
      <c r="E30" s="122"/>
      <c r="F30" s="398"/>
      <c r="G30" s="398"/>
      <c r="H30" s="122" t="str">
        <f>IF(AND(G30=INTITULES!$E$3,F30=INTITULES!$D$3),INTITULES!$F$3,IF(AND(G30=INTITULES!$E$3,F30=INTITULES!$D$4),INTITULES!$F$3,IF(AND(G30=INTITULES!$E$3,F30=INTITULES!$D$5),INTITULES!$F$4,IF(AND(G30=INTITULES!$E$3,F30=INTITULES!$D$6),INTITULES!$F$5,IF(AND(G30=INTITULES!$E$4,F30=INTITULES!$D$3),INTITULES!$F$3,IF(AND(G30=INTITULES!$E$4,F30=INTITULES!$D$4),INTITULES!$F$4,IF(AND(G30=INTITULES!$E$4,F30=INTITULES!$D$5),INTITULES!$F$5,IF(AND(G30=INTITULES!$E$4,F30=INTITULES!$D$6),INTITULES!$F$6,IF(AND(G30=INTITULES!$E$5,F30=INTITULES!$D$3),INTITULES!$F$3,IF(AND(G30=INTITULES!$E$5,F30=INTITULES!$D$4),INTITULES!$F$4,IF(AND(G30=INTITULES!$E$5,F30=INTITULES!$D$5),INTITULES!$F$5,IF(AND(G30=INTITULES!$E$5,F30=INTITULES!$D$6),INTITULES!$F$6,IF(AND(G30=INTITULES!$E$6,F30=INTITULES!$D$3),INTITULES!$F$4,IF(AND(G30=INTITULES!$E$6,F30=INTITULES!$D$4),INTITULES!$F$4,IF(AND(G30=INTITULES!$E$6,F30=INTITULES!$D$5),INTITULES!$F$5,IF(AND(G30=INTITULES!$E$6,F30=INTITULES!$D$6),INTITULES!$F$6,IF(AND(G30=INTITULES!$E$7,F30=INTITULES!$D$3),INTITULES!$F$5,IF(AND(G30=INTITULES!$E$7,F30=INTITULES!$D$4),INTITULES!$F$5,IF(AND(G30=INTITULES!$E$7,F30=INTITULES!$D$5),INTITULES!$F$6,IF(AND(G30=INTITULES!$E$7,F30=INTITULES!$D$6),INTITULES!$F$6,""))))))))))))))))))))</f>
        <v/>
      </c>
      <c r="I30" s="133">
        <f>IF(AND(D30=INTITULES!$B$3,H30=INTITULES!$F$3),MATRICE_SUBV!$B$4,IF(AND(D30=INTITULES!$B$3,H30=INTITULES!$F$4),MATRICE_SUBV!$B$5,IF(AND(D30=INTITULES!$B$3,H30=INTITULES!$F$5),MATRICE_SUBV!$B$6,IF(AND(D30=INTITULES!$B$3,H30=INTITULES!$F$6),MATRICE_SUBV!$B$7,IF(AND(D30=INTITULES!$B$4,H30=INTITULES!$F$3),MATRICE_SUBV!$C$4,IF(AND(D30=INTITULES!$B$4,H30=INTITULES!$F$4),MATRICE_SUBV!$C$5,IF(AND(D30=INTITULES!$B$4,H30=INTITULES!$F$5),MATRICE_SUBV!$C$6,IF(AND(D30=INTITULES!$B$4,H30=INTITULES!$F$6),MATRICE_SUBV!$C$7,IF(AND(D30=INTITULES!$B$5,H30=INTITULES!$F$3),MATRICE_SUBV!$D$4,IF(AND(D30=INTITULES!$B$5,H30=INTITULES!$F$4),MATRICE_SUBV!$D$5,IF(AND(D30=INTITULES!$B$5,H30=INTITULES!$F$5),MATRICE_SUBV!$D$6,IF(AND(D30=INTITULES!$B$5,H30=INTITULES!$F$6),MATRICE_SUBV!$D$7,IF(AND(D30=INTITULES!$B$6,H30=INTITULES!$F$3),MATRICE_SUBV!$E$4,IF(AND(D30=INTITULES!$B$6,H30=INTITULES!$F$4),MATRICE_SUBV!$E$5,IF(AND(D30=INTITULES!$B$6,H30=INTITULES!$F$5),MATRICE_SUBV!$E$6,IF(AND(D30=INTITULES!$B$6,H30=INTITULES!$F$6),MATRICE_SUBV!$E$7,IF(AND(D30=INTITULES!$B$7,H30=INTITULES!$F$3),MATRICE_SUBV!$F$4,IF(AND(D30=INTITULES!$B$7,H30=INTITULES!$F$4),MATRICE_SUBV!$F$5,IF(AND(D30=INTITULES!$B$7,H30=INTITULES!$F$5),MATRICE_SUBV!$F$6,IF(AND(D30=INTITULES!$B$7,H30=INTITULES!$F$6),MATRICE_SUBV!$F$7,0))))))))))))))))))))</f>
        <v>0</v>
      </c>
      <c r="J30" s="133">
        <f t="shared" si="0"/>
        <v>0</v>
      </c>
      <c r="K30" s="404"/>
      <c r="L30" s="129">
        <f t="shared" si="1"/>
        <v>0</v>
      </c>
      <c r="M30" s="135">
        <f t="shared" si="2"/>
        <v>0</v>
      </c>
      <c r="N30" s="135">
        <f t="shared" si="3"/>
        <v>0</v>
      </c>
    </row>
    <row r="31" spans="1:14" ht="15" x14ac:dyDescent="0.2">
      <c r="A31" s="123">
        <v>26</v>
      </c>
      <c r="B31" s="403"/>
      <c r="C31" s="129"/>
      <c r="D31" s="122"/>
      <c r="E31" s="122"/>
      <c r="F31" s="398"/>
      <c r="G31" s="398"/>
      <c r="H31" s="122" t="str">
        <f>IF(AND(G31=INTITULES!$E$3,F31=INTITULES!$D$3),INTITULES!$F$3,IF(AND(G31=INTITULES!$E$3,F31=INTITULES!$D$4),INTITULES!$F$3,IF(AND(G31=INTITULES!$E$3,F31=INTITULES!$D$5),INTITULES!$F$4,IF(AND(G31=INTITULES!$E$3,F31=INTITULES!$D$6),INTITULES!$F$5,IF(AND(G31=INTITULES!$E$4,F31=INTITULES!$D$3),INTITULES!$F$3,IF(AND(G31=INTITULES!$E$4,F31=INTITULES!$D$4),INTITULES!$F$4,IF(AND(G31=INTITULES!$E$4,F31=INTITULES!$D$5),INTITULES!$F$5,IF(AND(G31=INTITULES!$E$4,F31=INTITULES!$D$6),INTITULES!$F$6,IF(AND(G31=INTITULES!$E$5,F31=INTITULES!$D$3),INTITULES!$F$3,IF(AND(G31=INTITULES!$E$5,F31=INTITULES!$D$4),INTITULES!$F$4,IF(AND(G31=INTITULES!$E$5,F31=INTITULES!$D$5),INTITULES!$F$5,IF(AND(G31=INTITULES!$E$5,F31=INTITULES!$D$6),INTITULES!$F$6,IF(AND(G31=INTITULES!$E$6,F31=INTITULES!$D$3),INTITULES!$F$4,IF(AND(G31=INTITULES!$E$6,F31=INTITULES!$D$4),INTITULES!$F$4,IF(AND(G31=INTITULES!$E$6,F31=INTITULES!$D$5),INTITULES!$F$5,IF(AND(G31=INTITULES!$E$6,F31=INTITULES!$D$6),INTITULES!$F$6,IF(AND(G31=INTITULES!$E$7,F31=INTITULES!$D$3),INTITULES!$F$5,IF(AND(G31=INTITULES!$E$7,F31=INTITULES!$D$4),INTITULES!$F$5,IF(AND(G31=INTITULES!$E$7,F31=INTITULES!$D$5),INTITULES!$F$6,IF(AND(G31=INTITULES!$E$7,F31=INTITULES!$D$6),INTITULES!$F$6,""))))))))))))))))))))</f>
        <v/>
      </c>
      <c r="I31" s="133">
        <f>IF(AND(D31=INTITULES!$B$3,H31=INTITULES!$F$3),MATRICE_SUBV!$B$4,IF(AND(D31=INTITULES!$B$3,H31=INTITULES!$F$4),MATRICE_SUBV!$B$5,IF(AND(D31=INTITULES!$B$3,H31=INTITULES!$F$5),MATRICE_SUBV!$B$6,IF(AND(D31=INTITULES!$B$3,H31=INTITULES!$F$6),MATRICE_SUBV!$B$7,IF(AND(D31=INTITULES!$B$4,H31=INTITULES!$F$3),MATRICE_SUBV!$C$4,IF(AND(D31=INTITULES!$B$4,H31=INTITULES!$F$4),MATRICE_SUBV!$C$5,IF(AND(D31=INTITULES!$B$4,H31=INTITULES!$F$5),MATRICE_SUBV!$C$6,IF(AND(D31=INTITULES!$B$4,H31=INTITULES!$F$6),MATRICE_SUBV!$C$7,IF(AND(D31=INTITULES!$B$5,H31=INTITULES!$F$3),MATRICE_SUBV!$D$4,IF(AND(D31=INTITULES!$B$5,H31=INTITULES!$F$4),MATRICE_SUBV!$D$5,IF(AND(D31=INTITULES!$B$5,H31=INTITULES!$F$5),MATRICE_SUBV!$D$6,IF(AND(D31=INTITULES!$B$5,H31=INTITULES!$F$6),MATRICE_SUBV!$D$7,IF(AND(D31=INTITULES!$B$6,H31=INTITULES!$F$3),MATRICE_SUBV!$E$4,IF(AND(D31=INTITULES!$B$6,H31=INTITULES!$F$4),MATRICE_SUBV!$E$5,IF(AND(D31=INTITULES!$B$6,H31=INTITULES!$F$5),MATRICE_SUBV!$E$6,IF(AND(D31=INTITULES!$B$6,H31=INTITULES!$F$6),MATRICE_SUBV!$E$7,IF(AND(D31=INTITULES!$B$7,H31=INTITULES!$F$3),MATRICE_SUBV!$F$4,IF(AND(D31=INTITULES!$B$7,H31=INTITULES!$F$4),MATRICE_SUBV!$F$5,IF(AND(D31=INTITULES!$B$7,H31=INTITULES!$F$5),MATRICE_SUBV!$F$6,IF(AND(D31=INTITULES!$B$7,H31=INTITULES!$F$6),MATRICE_SUBV!$F$7,0))))))))))))))))))))</f>
        <v>0</v>
      </c>
      <c r="J31" s="133">
        <f t="shared" si="0"/>
        <v>0</v>
      </c>
      <c r="K31" s="404"/>
      <c r="L31" s="129">
        <f t="shared" si="1"/>
        <v>0</v>
      </c>
      <c r="M31" s="135">
        <f t="shared" si="2"/>
        <v>0</v>
      </c>
      <c r="N31" s="135">
        <f t="shared" si="3"/>
        <v>0</v>
      </c>
    </row>
    <row r="32" spans="1:14" ht="15" x14ac:dyDescent="0.2">
      <c r="A32" s="123">
        <v>27</v>
      </c>
      <c r="B32" s="403"/>
      <c r="C32" s="129"/>
      <c r="D32" s="122"/>
      <c r="E32" s="122"/>
      <c r="F32" s="398"/>
      <c r="G32" s="398"/>
      <c r="H32" s="122" t="str">
        <f>IF(AND(G32=INTITULES!$E$3,F32=INTITULES!$D$3),INTITULES!$F$3,IF(AND(G32=INTITULES!$E$3,F32=INTITULES!$D$4),INTITULES!$F$3,IF(AND(G32=INTITULES!$E$3,F32=INTITULES!$D$5),INTITULES!$F$4,IF(AND(G32=INTITULES!$E$3,F32=INTITULES!$D$6),INTITULES!$F$5,IF(AND(G32=INTITULES!$E$4,F32=INTITULES!$D$3),INTITULES!$F$3,IF(AND(G32=INTITULES!$E$4,F32=INTITULES!$D$4),INTITULES!$F$4,IF(AND(G32=INTITULES!$E$4,F32=INTITULES!$D$5),INTITULES!$F$5,IF(AND(G32=INTITULES!$E$4,F32=INTITULES!$D$6),INTITULES!$F$6,IF(AND(G32=INTITULES!$E$5,F32=INTITULES!$D$3),INTITULES!$F$3,IF(AND(G32=INTITULES!$E$5,F32=INTITULES!$D$4),INTITULES!$F$4,IF(AND(G32=INTITULES!$E$5,F32=INTITULES!$D$5),INTITULES!$F$5,IF(AND(G32=INTITULES!$E$5,F32=INTITULES!$D$6),INTITULES!$F$6,IF(AND(G32=INTITULES!$E$6,F32=INTITULES!$D$3),INTITULES!$F$4,IF(AND(G32=INTITULES!$E$6,F32=INTITULES!$D$4),INTITULES!$F$4,IF(AND(G32=INTITULES!$E$6,F32=INTITULES!$D$5),INTITULES!$F$5,IF(AND(G32=INTITULES!$E$6,F32=INTITULES!$D$6),INTITULES!$F$6,IF(AND(G32=INTITULES!$E$7,F32=INTITULES!$D$3),INTITULES!$F$5,IF(AND(G32=INTITULES!$E$7,F32=INTITULES!$D$4),INTITULES!$F$5,IF(AND(G32=INTITULES!$E$7,F32=INTITULES!$D$5),INTITULES!$F$6,IF(AND(G32=INTITULES!$E$7,F32=INTITULES!$D$6),INTITULES!$F$6,""))))))))))))))))))))</f>
        <v/>
      </c>
      <c r="I32" s="133">
        <f>IF(AND(D32=INTITULES!$B$3,H32=INTITULES!$F$3),MATRICE_SUBV!$B$4,IF(AND(D32=INTITULES!$B$3,H32=INTITULES!$F$4),MATRICE_SUBV!$B$5,IF(AND(D32=INTITULES!$B$3,H32=INTITULES!$F$5),MATRICE_SUBV!$B$6,IF(AND(D32=INTITULES!$B$3,H32=INTITULES!$F$6),MATRICE_SUBV!$B$7,IF(AND(D32=INTITULES!$B$4,H32=INTITULES!$F$3),MATRICE_SUBV!$C$4,IF(AND(D32=INTITULES!$B$4,H32=INTITULES!$F$4),MATRICE_SUBV!$C$5,IF(AND(D32=INTITULES!$B$4,H32=INTITULES!$F$5),MATRICE_SUBV!$C$6,IF(AND(D32=INTITULES!$B$4,H32=INTITULES!$F$6),MATRICE_SUBV!$C$7,IF(AND(D32=INTITULES!$B$5,H32=INTITULES!$F$3),MATRICE_SUBV!$D$4,IF(AND(D32=INTITULES!$B$5,H32=INTITULES!$F$4),MATRICE_SUBV!$D$5,IF(AND(D32=INTITULES!$B$5,H32=INTITULES!$F$5),MATRICE_SUBV!$D$6,IF(AND(D32=INTITULES!$B$5,H32=INTITULES!$F$6),MATRICE_SUBV!$D$7,IF(AND(D32=INTITULES!$B$6,H32=INTITULES!$F$3),MATRICE_SUBV!$E$4,IF(AND(D32=INTITULES!$B$6,H32=INTITULES!$F$4),MATRICE_SUBV!$E$5,IF(AND(D32=INTITULES!$B$6,H32=INTITULES!$F$5),MATRICE_SUBV!$E$6,IF(AND(D32=INTITULES!$B$6,H32=INTITULES!$F$6),MATRICE_SUBV!$E$7,IF(AND(D32=INTITULES!$B$7,H32=INTITULES!$F$3),MATRICE_SUBV!$F$4,IF(AND(D32=INTITULES!$B$7,H32=INTITULES!$F$4),MATRICE_SUBV!$F$5,IF(AND(D32=INTITULES!$B$7,H32=INTITULES!$F$5),MATRICE_SUBV!$F$6,IF(AND(D32=INTITULES!$B$7,H32=INTITULES!$F$6),MATRICE_SUBV!$F$7,0))))))))))))))))))))</f>
        <v>0</v>
      </c>
      <c r="J32" s="133">
        <f t="shared" si="0"/>
        <v>0</v>
      </c>
      <c r="K32" s="404"/>
      <c r="L32" s="129">
        <f t="shared" si="1"/>
        <v>0</v>
      </c>
      <c r="M32" s="135">
        <f t="shared" si="2"/>
        <v>0</v>
      </c>
      <c r="N32" s="135">
        <f t="shared" si="3"/>
        <v>0</v>
      </c>
    </row>
    <row r="33" spans="1:14" ht="15" x14ac:dyDescent="0.2">
      <c r="A33" s="123">
        <v>28</v>
      </c>
      <c r="B33" s="403"/>
      <c r="C33" s="129"/>
      <c r="D33" s="122"/>
      <c r="E33" s="122"/>
      <c r="F33" s="398"/>
      <c r="G33" s="398"/>
      <c r="H33" s="122" t="str">
        <f>IF(AND(G33=INTITULES!$E$3,F33=INTITULES!$D$3),INTITULES!$F$3,IF(AND(G33=INTITULES!$E$3,F33=INTITULES!$D$4),INTITULES!$F$3,IF(AND(G33=INTITULES!$E$3,F33=INTITULES!$D$5),INTITULES!$F$4,IF(AND(G33=INTITULES!$E$3,F33=INTITULES!$D$6),INTITULES!$F$5,IF(AND(G33=INTITULES!$E$4,F33=INTITULES!$D$3),INTITULES!$F$3,IF(AND(G33=INTITULES!$E$4,F33=INTITULES!$D$4),INTITULES!$F$4,IF(AND(G33=INTITULES!$E$4,F33=INTITULES!$D$5),INTITULES!$F$5,IF(AND(G33=INTITULES!$E$4,F33=INTITULES!$D$6),INTITULES!$F$6,IF(AND(G33=INTITULES!$E$5,F33=INTITULES!$D$3),INTITULES!$F$3,IF(AND(G33=INTITULES!$E$5,F33=INTITULES!$D$4),INTITULES!$F$4,IF(AND(G33=INTITULES!$E$5,F33=INTITULES!$D$5),INTITULES!$F$5,IF(AND(G33=INTITULES!$E$5,F33=INTITULES!$D$6),INTITULES!$F$6,IF(AND(G33=INTITULES!$E$6,F33=INTITULES!$D$3),INTITULES!$F$4,IF(AND(G33=INTITULES!$E$6,F33=INTITULES!$D$4),INTITULES!$F$4,IF(AND(G33=INTITULES!$E$6,F33=INTITULES!$D$5),INTITULES!$F$5,IF(AND(G33=INTITULES!$E$6,F33=INTITULES!$D$6),INTITULES!$F$6,IF(AND(G33=INTITULES!$E$7,F33=INTITULES!$D$3),INTITULES!$F$5,IF(AND(G33=INTITULES!$E$7,F33=INTITULES!$D$4),INTITULES!$F$5,IF(AND(G33=INTITULES!$E$7,F33=INTITULES!$D$5),INTITULES!$F$6,IF(AND(G33=INTITULES!$E$7,F33=INTITULES!$D$6),INTITULES!$F$6,""))))))))))))))))))))</f>
        <v/>
      </c>
      <c r="I33" s="133">
        <f>IF(AND(D33=INTITULES!$B$3,H33=INTITULES!$F$3),MATRICE_SUBV!$B$4,IF(AND(D33=INTITULES!$B$3,H33=INTITULES!$F$4),MATRICE_SUBV!$B$5,IF(AND(D33=INTITULES!$B$3,H33=INTITULES!$F$5),MATRICE_SUBV!$B$6,IF(AND(D33=INTITULES!$B$3,H33=INTITULES!$F$6),MATRICE_SUBV!$B$7,IF(AND(D33=INTITULES!$B$4,H33=INTITULES!$F$3),MATRICE_SUBV!$C$4,IF(AND(D33=INTITULES!$B$4,H33=INTITULES!$F$4),MATRICE_SUBV!$C$5,IF(AND(D33=INTITULES!$B$4,H33=INTITULES!$F$5),MATRICE_SUBV!$C$6,IF(AND(D33=INTITULES!$B$4,H33=INTITULES!$F$6),MATRICE_SUBV!$C$7,IF(AND(D33=INTITULES!$B$5,H33=INTITULES!$F$3),MATRICE_SUBV!$D$4,IF(AND(D33=INTITULES!$B$5,H33=INTITULES!$F$4),MATRICE_SUBV!$D$5,IF(AND(D33=INTITULES!$B$5,H33=INTITULES!$F$5),MATRICE_SUBV!$D$6,IF(AND(D33=INTITULES!$B$5,H33=INTITULES!$F$6),MATRICE_SUBV!$D$7,IF(AND(D33=INTITULES!$B$6,H33=INTITULES!$F$3),MATRICE_SUBV!$E$4,IF(AND(D33=INTITULES!$B$6,H33=INTITULES!$F$4),MATRICE_SUBV!$E$5,IF(AND(D33=INTITULES!$B$6,H33=INTITULES!$F$5),MATRICE_SUBV!$E$6,IF(AND(D33=INTITULES!$B$6,H33=INTITULES!$F$6),MATRICE_SUBV!$E$7,IF(AND(D33=INTITULES!$B$7,H33=INTITULES!$F$3),MATRICE_SUBV!$F$4,IF(AND(D33=INTITULES!$B$7,H33=INTITULES!$F$4),MATRICE_SUBV!$F$5,IF(AND(D33=INTITULES!$B$7,H33=INTITULES!$F$5),MATRICE_SUBV!$F$6,IF(AND(D33=INTITULES!$B$7,H33=INTITULES!$F$6),MATRICE_SUBV!$F$7,0))))))))))))))))))))</f>
        <v>0</v>
      </c>
      <c r="J33" s="133">
        <f t="shared" si="0"/>
        <v>0</v>
      </c>
      <c r="K33" s="404"/>
      <c r="L33" s="129">
        <f t="shared" si="1"/>
        <v>0</v>
      </c>
      <c r="M33" s="135">
        <f t="shared" si="2"/>
        <v>0</v>
      </c>
      <c r="N33" s="135">
        <f t="shared" si="3"/>
        <v>0</v>
      </c>
    </row>
    <row r="34" spans="1:14" ht="15" x14ac:dyDescent="0.2">
      <c r="A34" s="123">
        <v>29</v>
      </c>
      <c r="B34" s="403"/>
      <c r="C34" s="130"/>
      <c r="D34" s="124"/>
      <c r="E34" s="124"/>
      <c r="F34" s="399"/>
      <c r="G34" s="399"/>
      <c r="H34" s="124" t="str">
        <f>IF(AND(G34=INTITULES!$E$3,F34=INTITULES!$D$3),INTITULES!$F$3,IF(AND(G34=INTITULES!$E$3,F34=INTITULES!$D$4),INTITULES!$F$3,IF(AND(G34=INTITULES!$E$3,F34=INTITULES!$D$5),INTITULES!$F$4,IF(AND(G34=INTITULES!$E$3,F34=INTITULES!$D$6),INTITULES!$F$5,IF(AND(G34=INTITULES!$E$4,F34=INTITULES!$D$3),INTITULES!$F$3,IF(AND(G34=INTITULES!$E$4,F34=INTITULES!$D$4),INTITULES!$F$4,IF(AND(G34=INTITULES!$E$4,F34=INTITULES!$D$5),INTITULES!$F$5,IF(AND(G34=INTITULES!$E$4,F34=INTITULES!$D$6),INTITULES!$F$6,IF(AND(G34=INTITULES!$E$5,F34=INTITULES!$D$3),INTITULES!$F$3,IF(AND(G34=INTITULES!$E$5,F34=INTITULES!$D$4),INTITULES!$F$4,IF(AND(G34=INTITULES!$E$5,F34=INTITULES!$D$5),INTITULES!$F$5,IF(AND(G34=INTITULES!$E$5,F34=INTITULES!$D$6),INTITULES!$F$6,IF(AND(G34=INTITULES!$E$6,F34=INTITULES!$D$3),INTITULES!$F$4,IF(AND(G34=INTITULES!$E$6,F34=INTITULES!$D$4),INTITULES!$F$4,IF(AND(G34=INTITULES!$E$6,F34=INTITULES!$D$5),INTITULES!$F$5,IF(AND(G34=INTITULES!$E$6,F34=INTITULES!$D$6),INTITULES!$F$6,IF(AND(G34=INTITULES!$E$7,F34=INTITULES!$D$3),INTITULES!$F$5,IF(AND(G34=INTITULES!$E$7,F34=INTITULES!$D$4),INTITULES!$F$5,IF(AND(G34=INTITULES!$E$7,F34=INTITULES!$D$5),INTITULES!$F$6,IF(AND(G34=INTITULES!$E$7,F34=INTITULES!$D$6),INTITULES!$F$6,""))))))))))))))))))))</f>
        <v/>
      </c>
      <c r="I34" s="133">
        <f>IF(AND(D34=INTITULES!$B$3,H34=INTITULES!$F$3),MATRICE_SUBV!$B$4,IF(AND(D34=INTITULES!$B$3,H34=INTITULES!$F$4),MATRICE_SUBV!$B$5,IF(AND(D34=INTITULES!$B$3,H34=INTITULES!$F$5),MATRICE_SUBV!$B$6,IF(AND(D34=INTITULES!$B$3,H34=INTITULES!$F$6),MATRICE_SUBV!$B$7,IF(AND(D34=INTITULES!$B$4,H34=INTITULES!$F$3),MATRICE_SUBV!$C$4,IF(AND(D34=INTITULES!$B$4,H34=INTITULES!$F$4),MATRICE_SUBV!$C$5,IF(AND(D34=INTITULES!$B$4,H34=INTITULES!$F$5),MATRICE_SUBV!$C$6,IF(AND(D34=INTITULES!$B$4,H34=INTITULES!$F$6),MATRICE_SUBV!$C$7,IF(AND(D34=INTITULES!$B$5,H34=INTITULES!$F$3),MATRICE_SUBV!$D$4,IF(AND(D34=INTITULES!$B$5,H34=INTITULES!$F$4),MATRICE_SUBV!$D$5,IF(AND(D34=INTITULES!$B$5,H34=INTITULES!$F$5),MATRICE_SUBV!$D$6,IF(AND(D34=INTITULES!$B$5,H34=INTITULES!$F$6),MATRICE_SUBV!$D$7,IF(AND(D34=INTITULES!$B$6,H34=INTITULES!$F$3),MATRICE_SUBV!$E$4,IF(AND(D34=INTITULES!$B$6,H34=INTITULES!$F$4),MATRICE_SUBV!$E$5,IF(AND(D34=INTITULES!$B$6,H34=INTITULES!$F$5),MATRICE_SUBV!$E$6,IF(AND(D34=INTITULES!$B$6,H34=INTITULES!$F$6),MATRICE_SUBV!$E$7,IF(AND(D34=INTITULES!$B$7,H34=INTITULES!$F$3),MATRICE_SUBV!$F$4,IF(AND(D34=INTITULES!$B$7,H34=INTITULES!$F$4),MATRICE_SUBV!$F$5,IF(AND(D34=INTITULES!$B$7,H34=INTITULES!$F$5),MATRICE_SUBV!$F$6,IF(AND(D34=INTITULES!$B$7,H34=INTITULES!$F$6),MATRICE_SUBV!$F$7,0))))))))))))))))))))</f>
        <v>0</v>
      </c>
      <c r="J34" s="134">
        <f t="shared" si="0"/>
        <v>0</v>
      </c>
      <c r="K34" s="405"/>
      <c r="L34" s="130">
        <f t="shared" si="1"/>
        <v>0</v>
      </c>
      <c r="M34" s="136">
        <f t="shared" si="2"/>
        <v>0</v>
      </c>
      <c r="N34" s="136">
        <f t="shared" si="3"/>
        <v>0</v>
      </c>
    </row>
    <row r="35" spans="1:14" ht="15" x14ac:dyDescent="0.2">
      <c r="A35" s="123">
        <v>30</v>
      </c>
      <c r="B35" s="403"/>
      <c r="C35" s="130"/>
      <c r="D35" s="124"/>
      <c r="E35" s="124"/>
      <c r="F35" s="399"/>
      <c r="G35" s="399"/>
      <c r="H35" s="124" t="str">
        <f>IF(AND(G35=INTITULES!$E$3,F35=INTITULES!$D$3),INTITULES!$F$3,IF(AND(G35=INTITULES!$E$3,F35=INTITULES!$D$4),INTITULES!$F$3,IF(AND(G35=INTITULES!$E$3,F35=INTITULES!$D$5),INTITULES!$F$4,IF(AND(G35=INTITULES!$E$3,F35=INTITULES!$D$6),INTITULES!$F$5,IF(AND(G35=INTITULES!$E$4,F35=INTITULES!$D$3),INTITULES!$F$3,IF(AND(G35=INTITULES!$E$4,F35=INTITULES!$D$4),INTITULES!$F$4,IF(AND(G35=INTITULES!$E$4,F35=INTITULES!$D$5),INTITULES!$F$5,IF(AND(G35=INTITULES!$E$4,F35=INTITULES!$D$6),INTITULES!$F$6,IF(AND(G35=INTITULES!$E$5,F35=INTITULES!$D$3),INTITULES!$F$3,IF(AND(G35=INTITULES!$E$5,F35=INTITULES!$D$4),INTITULES!$F$4,IF(AND(G35=INTITULES!$E$5,F35=INTITULES!$D$5),INTITULES!$F$5,IF(AND(G35=INTITULES!$E$5,F35=INTITULES!$D$6),INTITULES!$F$6,IF(AND(G35=INTITULES!$E$6,F35=INTITULES!$D$3),INTITULES!$F$4,IF(AND(G35=INTITULES!$E$6,F35=INTITULES!$D$4),INTITULES!$F$4,IF(AND(G35=INTITULES!$E$6,F35=INTITULES!$D$5),INTITULES!$F$5,IF(AND(G35=INTITULES!$E$6,F35=INTITULES!$D$6),INTITULES!$F$6,IF(AND(G35=INTITULES!$E$7,F35=INTITULES!$D$3),INTITULES!$F$5,IF(AND(G35=INTITULES!$E$7,F35=INTITULES!$D$4),INTITULES!$F$5,IF(AND(G35=INTITULES!$E$7,F35=INTITULES!$D$5),INTITULES!$F$6,IF(AND(G35=INTITULES!$E$7,F35=INTITULES!$D$6),INTITULES!$F$6,""))))))))))))))))))))</f>
        <v/>
      </c>
      <c r="I35" s="133">
        <f>IF(AND(D35=INTITULES!$B$3,H35=INTITULES!$F$3),MATRICE_SUBV!$B$4,IF(AND(D35=INTITULES!$B$3,H35=INTITULES!$F$4),MATRICE_SUBV!$B$5,IF(AND(D35=INTITULES!$B$3,H35=INTITULES!$F$5),MATRICE_SUBV!$B$6,IF(AND(D35=INTITULES!$B$3,H35=INTITULES!$F$6),MATRICE_SUBV!$B$7,IF(AND(D35=INTITULES!$B$4,H35=INTITULES!$F$3),MATRICE_SUBV!$C$4,IF(AND(D35=INTITULES!$B$4,H35=INTITULES!$F$4),MATRICE_SUBV!$C$5,IF(AND(D35=INTITULES!$B$4,H35=INTITULES!$F$5),MATRICE_SUBV!$C$6,IF(AND(D35=INTITULES!$B$4,H35=INTITULES!$F$6),MATRICE_SUBV!$C$7,IF(AND(D35=INTITULES!$B$5,H35=INTITULES!$F$3),MATRICE_SUBV!$D$4,IF(AND(D35=INTITULES!$B$5,H35=INTITULES!$F$4),MATRICE_SUBV!$D$5,IF(AND(D35=INTITULES!$B$5,H35=INTITULES!$F$5),MATRICE_SUBV!$D$6,IF(AND(D35=INTITULES!$B$5,H35=INTITULES!$F$6),MATRICE_SUBV!$D$7,IF(AND(D35=INTITULES!$B$6,H35=INTITULES!$F$3),MATRICE_SUBV!$E$4,IF(AND(D35=INTITULES!$B$6,H35=INTITULES!$F$4),MATRICE_SUBV!$E$5,IF(AND(D35=INTITULES!$B$6,H35=INTITULES!$F$5),MATRICE_SUBV!$E$6,IF(AND(D35=INTITULES!$B$6,H35=INTITULES!$F$6),MATRICE_SUBV!$E$7,IF(AND(D35=INTITULES!$B$7,H35=INTITULES!$F$3),MATRICE_SUBV!$F$4,IF(AND(D35=INTITULES!$B$7,H35=INTITULES!$F$4),MATRICE_SUBV!$F$5,IF(AND(D35=INTITULES!$B$7,H35=INTITULES!$F$5),MATRICE_SUBV!$F$6,IF(AND(D35=INTITULES!$B$7,H35=INTITULES!$F$6),MATRICE_SUBV!$F$7,0))))))))))))))))))))</f>
        <v>0</v>
      </c>
      <c r="J35" s="134">
        <f t="shared" si="0"/>
        <v>0</v>
      </c>
      <c r="K35" s="405"/>
      <c r="L35" s="130">
        <f t="shared" si="1"/>
        <v>0</v>
      </c>
      <c r="M35" s="136">
        <f t="shared" si="2"/>
        <v>0</v>
      </c>
      <c r="N35" s="136">
        <f t="shared" si="3"/>
        <v>0</v>
      </c>
    </row>
    <row r="36" spans="1:14" ht="15" x14ac:dyDescent="0.2">
      <c r="A36" s="123">
        <v>31</v>
      </c>
      <c r="B36" s="403"/>
      <c r="C36" s="130"/>
      <c r="D36" s="124"/>
      <c r="E36" s="124"/>
      <c r="F36" s="399"/>
      <c r="G36" s="399"/>
      <c r="H36" s="124" t="str">
        <f>IF(AND(G36=INTITULES!$E$3,F36=INTITULES!$D$3),INTITULES!$F$3,IF(AND(G36=INTITULES!$E$3,F36=INTITULES!$D$4),INTITULES!$F$3,IF(AND(G36=INTITULES!$E$3,F36=INTITULES!$D$5),INTITULES!$F$4,IF(AND(G36=INTITULES!$E$3,F36=INTITULES!$D$6),INTITULES!$F$5,IF(AND(G36=INTITULES!$E$4,F36=INTITULES!$D$3),INTITULES!$F$3,IF(AND(G36=INTITULES!$E$4,F36=INTITULES!$D$4),INTITULES!$F$4,IF(AND(G36=INTITULES!$E$4,F36=INTITULES!$D$5),INTITULES!$F$5,IF(AND(G36=INTITULES!$E$4,F36=INTITULES!$D$6),INTITULES!$F$6,IF(AND(G36=INTITULES!$E$5,F36=INTITULES!$D$3),INTITULES!$F$3,IF(AND(G36=INTITULES!$E$5,F36=INTITULES!$D$4),INTITULES!$F$4,IF(AND(G36=INTITULES!$E$5,F36=INTITULES!$D$5),INTITULES!$F$5,IF(AND(G36=INTITULES!$E$5,F36=INTITULES!$D$6),INTITULES!$F$6,IF(AND(G36=INTITULES!$E$6,F36=INTITULES!$D$3),INTITULES!$F$4,IF(AND(G36=INTITULES!$E$6,F36=INTITULES!$D$4),INTITULES!$F$4,IF(AND(G36=INTITULES!$E$6,F36=INTITULES!$D$5),INTITULES!$F$5,IF(AND(G36=INTITULES!$E$6,F36=INTITULES!$D$6),INTITULES!$F$6,IF(AND(G36=INTITULES!$E$7,F36=INTITULES!$D$3),INTITULES!$F$5,IF(AND(G36=INTITULES!$E$7,F36=INTITULES!$D$4),INTITULES!$F$5,IF(AND(G36=INTITULES!$E$7,F36=INTITULES!$D$5),INTITULES!$F$6,IF(AND(G36=INTITULES!$E$7,F36=INTITULES!$D$6),INTITULES!$F$6,""))))))))))))))))))))</f>
        <v/>
      </c>
      <c r="I36" s="133">
        <f>IF(AND(D36=INTITULES!$B$3,H36=INTITULES!$F$3),MATRICE_SUBV!$B$4,IF(AND(D36=INTITULES!$B$3,H36=INTITULES!$F$4),MATRICE_SUBV!$B$5,IF(AND(D36=INTITULES!$B$3,H36=INTITULES!$F$5),MATRICE_SUBV!$B$6,IF(AND(D36=INTITULES!$B$3,H36=INTITULES!$F$6),MATRICE_SUBV!$B$7,IF(AND(D36=INTITULES!$B$4,H36=INTITULES!$F$3),MATRICE_SUBV!$C$4,IF(AND(D36=INTITULES!$B$4,H36=INTITULES!$F$4),MATRICE_SUBV!$C$5,IF(AND(D36=INTITULES!$B$4,H36=INTITULES!$F$5),MATRICE_SUBV!$C$6,IF(AND(D36=INTITULES!$B$4,H36=INTITULES!$F$6),MATRICE_SUBV!$C$7,IF(AND(D36=INTITULES!$B$5,H36=INTITULES!$F$3),MATRICE_SUBV!$D$4,IF(AND(D36=INTITULES!$B$5,H36=INTITULES!$F$4),MATRICE_SUBV!$D$5,IF(AND(D36=INTITULES!$B$5,H36=INTITULES!$F$5),MATRICE_SUBV!$D$6,IF(AND(D36=INTITULES!$B$5,H36=INTITULES!$F$6),MATRICE_SUBV!$D$7,IF(AND(D36=INTITULES!$B$6,H36=INTITULES!$F$3),MATRICE_SUBV!$E$4,IF(AND(D36=INTITULES!$B$6,H36=INTITULES!$F$4),MATRICE_SUBV!$E$5,IF(AND(D36=INTITULES!$B$6,H36=INTITULES!$F$5),MATRICE_SUBV!$E$6,IF(AND(D36=INTITULES!$B$6,H36=INTITULES!$F$6),MATRICE_SUBV!$E$7,IF(AND(D36=INTITULES!$B$7,H36=INTITULES!$F$3),MATRICE_SUBV!$F$4,IF(AND(D36=INTITULES!$B$7,H36=INTITULES!$F$4),MATRICE_SUBV!$F$5,IF(AND(D36=INTITULES!$B$7,H36=INTITULES!$F$5),MATRICE_SUBV!$F$6,IF(AND(D36=INTITULES!$B$7,H36=INTITULES!$F$6),MATRICE_SUBV!$F$7,0))))))))))))))))))))</f>
        <v>0</v>
      </c>
      <c r="J36" s="134">
        <f t="shared" si="0"/>
        <v>0</v>
      </c>
      <c r="K36" s="405"/>
      <c r="L36" s="130">
        <f t="shared" si="1"/>
        <v>0</v>
      </c>
      <c r="M36" s="136">
        <f t="shared" si="2"/>
        <v>0</v>
      </c>
      <c r="N36" s="136">
        <f t="shared" si="3"/>
        <v>0</v>
      </c>
    </row>
    <row r="37" spans="1:14" ht="15" x14ac:dyDescent="0.2">
      <c r="A37" s="123">
        <v>32</v>
      </c>
      <c r="B37" s="403"/>
      <c r="C37" s="130"/>
      <c r="D37" s="124"/>
      <c r="E37" s="124"/>
      <c r="F37" s="399"/>
      <c r="G37" s="399"/>
      <c r="H37" s="124" t="str">
        <f>IF(AND(G37=INTITULES!$E$3,F37=INTITULES!$D$3),INTITULES!$F$3,IF(AND(G37=INTITULES!$E$3,F37=INTITULES!$D$4),INTITULES!$F$3,IF(AND(G37=INTITULES!$E$3,F37=INTITULES!$D$5),INTITULES!$F$4,IF(AND(G37=INTITULES!$E$3,F37=INTITULES!$D$6),INTITULES!$F$5,IF(AND(G37=INTITULES!$E$4,F37=INTITULES!$D$3),INTITULES!$F$3,IF(AND(G37=INTITULES!$E$4,F37=INTITULES!$D$4),INTITULES!$F$4,IF(AND(G37=INTITULES!$E$4,F37=INTITULES!$D$5),INTITULES!$F$5,IF(AND(G37=INTITULES!$E$4,F37=INTITULES!$D$6),INTITULES!$F$6,IF(AND(G37=INTITULES!$E$5,F37=INTITULES!$D$3),INTITULES!$F$3,IF(AND(G37=INTITULES!$E$5,F37=INTITULES!$D$4),INTITULES!$F$4,IF(AND(G37=INTITULES!$E$5,F37=INTITULES!$D$5),INTITULES!$F$5,IF(AND(G37=INTITULES!$E$5,F37=INTITULES!$D$6),INTITULES!$F$6,IF(AND(G37=INTITULES!$E$6,F37=INTITULES!$D$3),INTITULES!$F$4,IF(AND(G37=INTITULES!$E$6,F37=INTITULES!$D$4),INTITULES!$F$4,IF(AND(G37=INTITULES!$E$6,F37=INTITULES!$D$5),INTITULES!$F$5,IF(AND(G37=INTITULES!$E$6,F37=INTITULES!$D$6),INTITULES!$F$6,IF(AND(G37=INTITULES!$E$7,F37=INTITULES!$D$3),INTITULES!$F$5,IF(AND(G37=INTITULES!$E$7,F37=INTITULES!$D$4),INTITULES!$F$5,IF(AND(G37=INTITULES!$E$7,F37=INTITULES!$D$5),INTITULES!$F$6,IF(AND(G37=INTITULES!$E$7,F37=INTITULES!$D$6),INTITULES!$F$6,""))))))))))))))))))))</f>
        <v/>
      </c>
      <c r="I37" s="133">
        <f>IF(AND(D37=INTITULES!$B$3,H37=INTITULES!$F$3),MATRICE_SUBV!$B$4,IF(AND(D37=INTITULES!$B$3,H37=INTITULES!$F$4),MATRICE_SUBV!$B$5,IF(AND(D37=INTITULES!$B$3,H37=INTITULES!$F$5),MATRICE_SUBV!$B$6,IF(AND(D37=INTITULES!$B$3,H37=INTITULES!$F$6),MATRICE_SUBV!$B$7,IF(AND(D37=INTITULES!$B$4,H37=INTITULES!$F$3),MATRICE_SUBV!$C$4,IF(AND(D37=INTITULES!$B$4,H37=INTITULES!$F$4),MATRICE_SUBV!$C$5,IF(AND(D37=INTITULES!$B$4,H37=INTITULES!$F$5),MATRICE_SUBV!$C$6,IF(AND(D37=INTITULES!$B$4,H37=INTITULES!$F$6),MATRICE_SUBV!$C$7,IF(AND(D37=INTITULES!$B$5,H37=INTITULES!$F$3),MATRICE_SUBV!$D$4,IF(AND(D37=INTITULES!$B$5,H37=INTITULES!$F$4),MATRICE_SUBV!$D$5,IF(AND(D37=INTITULES!$B$5,H37=INTITULES!$F$5),MATRICE_SUBV!$D$6,IF(AND(D37=INTITULES!$B$5,H37=INTITULES!$F$6),MATRICE_SUBV!$D$7,IF(AND(D37=INTITULES!$B$6,H37=INTITULES!$F$3),MATRICE_SUBV!$E$4,IF(AND(D37=INTITULES!$B$6,H37=INTITULES!$F$4),MATRICE_SUBV!$E$5,IF(AND(D37=INTITULES!$B$6,H37=INTITULES!$F$5),MATRICE_SUBV!$E$6,IF(AND(D37=INTITULES!$B$6,H37=INTITULES!$F$6),MATRICE_SUBV!$E$7,IF(AND(D37=INTITULES!$B$7,H37=INTITULES!$F$3),MATRICE_SUBV!$F$4,IF(AND(D37=INTITULES!$B$7,H37=INTITULES!$F$4),MATRICE_SUBV!$F$5,IF(AND(D37=INTITULES!$B$7,H37=INTITULES!$F$5),MATRICE_SUBV!$F$6,IF(AND(D37=INTITULES!$B$7,H37=INTITULES!$F$6),MATRICE_SUBV!$F$7,0))))))))))))))))))))</f>
        <v>0</v>
      </c>
      <c r="J37" s="134">
        <f t="shared" si="0"/>
        <v>0</v>
      </c>
      <c r="K37" s="405"/>
      <c r="L37" s="130">
        <f t="shared" si="1"/>
        <v>0</v>
      </c>
      <c r="M37" s="136">
        <f t="shared" si="2"/>
        <v>0</v>
      </c>
      <c r="N37" s="136">
        <f t="shared" si="3"/>
        <v>0</v>
      </c>
    </row>
    <row r="38" spans="1:14" ht="15" x14ac:dyDescent="0.2">
      <c r="A38" s="123">
        <v>33</v>
      </c>
      <c r="B38" s="403"/>
      <c r="C38" s="130"/>
      <c r="D38" s="124"/>
      <c r="E38" s="124"/>
      <c r="F38" s="399"/>
      <c r="G38" s="399"/>
      <c r="H38" s="124" t="str">
        <f>IF(AND(G38=INTITULES!$E$3,F38=INTITULES!$D$3),INTITULES!$F$3,IF(AND(G38=INTITULES!$E$3,F38=INTITULES!$D$4),INTITULES!$F$3,IF(AND(G38=INTITULES!$E$3,F38=INTITULES!$D$5),INTITULES!$F$4,IF(AND(G38=INTITULES!$E$3,F38=INTITULES!$D$6),INTITULES!$F$5,IF(AND(G38=INTITULES!$E$4,F38=INTITULES!$D$3),INTITULES!$F$3,IF(AND(G38=INTITULES!$E$4,F38=INTITULES!$D$4),INTITULES!$F$4,IF(AND(G38=INTITULES!$E$4,F38=INTITULES!$D$5),INTITULES!$F$5,IF(AND(G38=INTITULES!$E$4,F38=INTITULES!$D$6),INTITULES!$F$6,IF(AND(G38=INTITULES!$E$5,F38=INTITULES!$D$3),INTITULES!$F$3,IF(AND(G38=INTITULES!$E$5,F38=INTITULES!$D$4),INTITULES!$F$4,IF(AND(G38=INTITULES!$E$5,F38=INTITULES!$D$5),INTITULES!$F$5,IF(AND(G38=INTITULES!$E$5,F38=INTITULES!$D$6),INTITULES!$F$6,IF(AND(G38=INTITULES!$E$6,F38=INTITULES!$D$3),INTITULES!$F$4,IF(AND(G38=INTITULES!$E$6,F38=INTITULES!$D$4),INTITULES!$F$4,IF(AND(G38=INTITULES!$E$6,F38=INTITULES!$D$5),INTITULES!$F$5,IF(AND(G38=INTITULES!$E$6,F38=INTITULES!$D$6),INTITULES!$F$6,IF(AND(G38=INTITULES!$E$7,F38=INTITULES!$D$3),INTITULES!$F$5,IF(AND(G38=INTITULES!$E$7,F38=INTITULES!$D$4),INTITULES!$F$5,IF(AND(G38=INTITULES!$E$7,F38=INTITULES!$D$5),INTITULES!$F$6,IF(AND(G38=INTITULES!$E$7,F38=INTITULES!$D$6),INTITULES!$F$6,""))))))))))))))))))))</f>
        <v/>
      </c>
      <c r="I38" s="133">
        <f>IF(AND(D38=INTITULES!$B$3,H38=INTITULES!$F$3),MATRICE_SUBV!$B$4,IF(AND(D38=INTITULES!$B$3,H38=INTITULES!$F$4),MATRICE_SUBV!$B$5,IF(AND(D38=INTITULES!$B$3,H38=INTITULES!$F$5),MATRICE_SUBV!$B$6,IF(AND(D38=INTITULES!$B$3,H38=INTITULES!$F$6),MATRICE_SUBV!$B$7,IF(AND(D38=INTITULES!$B$4,H38=INTITULES!$F$3),MATRICE_SUBV!$C$4,IF(AND(D38=INTITULES!$B$4,H38=INTITULES!$F$4),MATRICE_SUBV!$C$5,IF(AND(D38=INTITULES!$B$4,H38=INTITULES!$F$5),MATRICE_SUBV!$C$6,IF(AND(D38=INTITULES!$B$4,H38=INTITULES!$F$6),MATRICE_SUBV!$C$7,IF(AND(D38=INTITULES!$B$5,H38=INTITULES!$F$3),MATRICE_SUBV!$D$4,IF(AND(D38=INTITULES!$B$5,H38=INTITULES!$F$4),MATRICE_SUBV!$D$5,IF(AND(D38=INTITULES!$B$5,H38=INTITULES!$F$5),MATRICE_SUBV!$D$6,IF(AND(D38=INTITULES!$B$5,H38=INTITULES!$F$6),MATRICE_SUBV!$D$7,IF(AND(D38=INTITULES!$B$6,H38=INTITULES!$F$3),MATRICE_SUBV!$E$4,IF(AND(D38=INTITULES!$B$6,H38=INTITULES!$F$4),MATRICE_SUBV!$E$5,IF(AND(D38=INTITULES!$B$6,H38=INTITULES!$F$5),MATRICE_SUBV!$E$6,IF(AND(D38=INTITULES!$B$6,H38=INTITULES!$F$6),MATRICE_SUBV!$E$7,IF(AND(D38=INTITULES!$B$7,H38=INTITULES!$F$3),MATRICE_SUBV!$F$4,IF(AND(D38=INTITULES!$B$7,H38=INTITULES!$F$4),MATRICE_SUBV!$F$5,IF(AND(D38=INTITULES!$B$7,H38=INTITULES!$F$5),MATRICE_SUBV!$F$6,IF(AND(D38=INTITULES!$B$7,H38=INTITULES!$F$6),MATRICE_SUBV!$F$7,0))))))))))))))))))))</f>
        <v>0</v>
      </c>
      <c r="J38" s="134">
        <f t="shared" si="0"/>
        <v>0</v>
      </c>
      <c r="K38" s="405"/>
      <c r="L38" s="130">
        <f t="shared" si="1"/>
        <v>0</v>
      </c>
      <c r="M38" s="136">
        <f t="shared" si="2"/>
        <v>0</v>
      </c>
      <c r="N38" s="136">
        <f t="shared" si="3"/>
        <v>0</v>
      </c>
    </row>
    <row r="39" spans="1:14" ht="15" x14ac:dyDescent="0.2">
      <c r="A39" s="123">
        <v>34</v>
      </c>
      <c r="B39" s="403"/>
      <c r="C39" s="130"/>
      <c r="D39" s="124"/>
      <c r="E39" s="124"/>
      <c r="F39" s="399"/>
      <c r="G39" s="399"/>
      <c r="H39" s="124" t="str">
        <f>IF(AND(G39=INTITULES!$E$3,F39=INTITULES!$D$3),INTITULES!$F$3,IF(AND(G39=INTITULES!$E$3,F39=INTITULES!$D$4),INTITULES!$F$3,IF(AND(G39=INTITULES!$E$3,F39=INTITULES!$D$5),INTITULES!$F$4,IF(AND(G39=INTITULES!$E$3,F39=INTITULES!$D$6),INTITULES!$F$5,IF(AND(G39=INTITULES!$E$4,F39=INTITULES!$D$3),INTITULES!$F$3,IF(AND(G39=INTITULES!$E$4,F39=INTITULES!$D$4),INTITULES!$F$4,IF(AND(G39=INTITULES!$E$4,F39=INTITULES!$D$5),INTITULES!$F$5,IF(AND(G39=INTITULES!$E$4,F39=INTITULES!$D$6),INTITULES!$F$6,IF(AND(G39=INTITULES!$E$5,F39=INTITULES!$D$3),INTITULES!$F$3,IF(AND(G39=INTITULES!$E$5,F39=INTITULES!$D$4),INTITULES!$F$4,IF(AND(G39=INTITULES!$E$5,F39=INTITULES!$D$5),INTITULES!$F$5,IF(AND(G39=INTITULES!$E$5,F39=INTITULES!$D$6),INTITULES!$F$6,IF(AND(G39=INTITULES!$E$6,F39=INTITULES!$D$3),INTITULES!$F$4,IF(AND(G39=INTITULES!$E$6,F39=INTITULES!$D$4),INTITULES!$F$4,IF(AND(G39=INTITULES!$E$6,F39=INTITULES!$D$5),INTITULES!$F$5,IF(AND(G39=INTITULES!$E$6,F39=INTITULES!$D$6),INTITULES!$F$6,IF(AND(G39=INTITULES!$E$7,F39=INTITULES!$D$3),INTITULES!$F$5,IF(AND(G39=INTITULES!$E$7,F39=INTITULES!$D$4),INTITULES!$F$5,IF(AND(G39=INTITULES!$E$7,F39=INTITULES!$D$5),INTITULES!$F$6,IF(AND(G39=INTITULES!$E$7,F39=INTITULES!$D$6),INTITULES!$F$6,""))))))))))))))))))))</f>
        <v/>
      </c>
      <c r="I39" s="133">
        <f>IF(AND(D39=INTITULES!$B$3,H39=INTITULES!$F$3),MATRICE_SUBV!$B$4,IF(AND(D39=INTITULES!$B$3,H39=INTITULES!$F$4),MATRICE_SUBV!$B$5,IF(AND(D39=INTITULES!$B$3,H39=INTITULES!$F$5),MATRICE_SUBV!$B$6,IF(AND(D39=INTITULES!$B$3,H39=INTITULES!$F$6),MATRICE_SUBV!$B$7,IF(AND(D39=INTITULES!$B$4,H39=INTITULES!$F$3),MATRICE_SUBV!$C$4,IF(AND(D39=INTITULES!$B$4,H39=INTITULES!$F$4),MATRICE_SUBV!$C$5,IF(AND(D39=INTITULES!$B$4,H39=INTITULES!$F$5),MATRICE_SUBV!$C$6,IF(AND(D39=INTITULES!$B$4,H39=INTITULES!$F$6),MATRICE_SUBV!$C$7,IF(AND(D39=INTITULES!$B$5,H39=INTITULES!$F$3),MATRICE_SUBV!$D$4,IF(AND(D39=INTITULES!$B$5,H39=INTITULES!$F$4),MATRICE_SUBV!$D$5,IF(AND(D39=INTITULES!$B$5,H39=INTITULES!$F$5),MATRICE_SUBV!$D$6,IF(AND(D39=INTITULES!$B$5,H39=INTITULES!$F$6),MATRICE_SUBV!$D$7,IF(AND(D39=INTITULES!$B$6,H39=INTITULES!$F$3),MATRICE_SUBV!$E$4,IF(AND(D39=INTITULES!$B$6,H39=INTITULES!$F$4),MATRICE_SUBV!$E$5,IF(AND(D39=INTITULES!$B$6,H39=INTITULES!$F$5),MATRICE_SUBV!$E$6,IF(AND(D39=INTITULES!$B$6,H39=INTITULES!$F$6),MATRICE_SUBV!$E$7,IF(AND(D39=INTITULES!$B$7,H39=INTITULES!$F$3),MATRICE_SUBV!$F$4,IF(AND(D39=INTITULES!$B$7,H39=INTITULES!$F$4),MATRICE_SUBV!$F$5,IF(AND(D39=INTITULES!$B$7,H39=INTITULES!$F$5),MATRICE_SUBV!$F$6,IF(AND(D39=INTITULES!$B$7,H39=INTITULES!$F$6),MATRICE_SUBV!$F$7,0))))))))))))))))))))</f>
        <v>0</v>
      </c>
      <c r="J39" s="134">
        <f t="shared" si="0"/>
        <v>0</v>
      </c>
      <c r="K39" s="405"/>
      <c r="L39" s="130">
        <f t="shared" si="1"/>
        <v>0</v>
      </c>
      <c r="M39" s="136">
        <f t="shared" si="2"/>
        <v>0</v>
      </c>
      <c r="N39" s="136">
        <f t="shared" si="3"/>
        <v>0</v>
      </c>
    </row>
    <row r="40" spans="1:14" ht="15" x14ac:dyDescent="0.2">
      <c r="A40" s="123">
        <v>35</v>
      </c>
      <c r="B40" s="403"/>
      <c r="C40" s="130"/>
      <c r="D40" s="124"/>
      <c r="E40" s="124"/>
      <c r="F40" s="399"/>
      <c r="G40" s="399"/>
      <c r="H40" s="124" t="str">
        <f>IF(AND(G40=INTITULES!$E$3,F40=INTITULES!$D$3),INTITULES!$F$3,IF(AND(G40=INTITULES!$E$3,F40=INTITULES!$D$4),INTITULES!$F$3,IF(AND(G40=INTITULES!$E$3,F40=INTITULES!$D$5),INTITULES!$F$4,IF(AND(G40=INTITULES!$E$3,F40=INTITULES!$D$6),INTITULES!$F$5,IF(AND(G40=INTITULES!$E$4,F40=INTITULES!$D$3),INTITULES!$F$3,IF(AND(G40=INTITULES!$E$4,F40=INTITULES!$D$4),INTITULES!$F$4,IF(AND(G40=INTITULES!$E$4,F40=INTITULES!$D$5),INTITULES!$F$5,IF(AND(G40=INTITULES!$E$4,F40=INTITULES!$D$6),INTITULES!$F$6,IF(AND(G40=INTITULES!$E$5,F40=INTITULES!$D$3),INTITULES!$F$3,IF(AND(G40=INTITULES!$E$5,F40=INTITULES!$D$4),INTITULES!$F$4,IF(AND(G40=INTITULES!$E$5,F40=INTITULES!$D$5),INTITULES!$F$5,IF(AND(G40=INTITULES!$E$5,F40=INTITULES!$D$6),INTITULES!$F$6,IF(AND(G40=INTITULES!$E$6,F40=INTITULES!$D$3),INTITULES!$F$4,IF(AND(G40=INTITULES!$E$6,F40=INTITULES!$D$4),INTITULES!$F$4,IF(AND(G40=INTITULES!$E$6,F40=INTITULES!$D$5),INTITULES!$F$5,IF(AND(G40=INTITULES!$E$6,F40=INTITULES!$D$6),INTITULES!$F$6,IF(AND(G40=INTITULES!$E$7,F40=INTITULES!$D$3),INTITULES!$F$5,IF(AND(G40=INTITULES!$E$7,F40=INTITULES!$D$4),INTITULES!$F$5,IF(AND(G40=INTITULES!$E$7,F40=INTITULES!$D$5),INTITULES!$F$6,IF(AND(G40=INTITULES!$E$7,F40=INTITULES!$D$6),INTITULES!$F$6,""))))))))))))))))))))</f>
        <v/>
      </c>
      <c r="I40" s="133">
        <f>IF(AND(D40=INTITULES!$B$3,H40=INTITULES!$F$3),MATRICE_SUBV!$B$4,IF(AND(D40=INTITULES!$B$3,H40=INTITULES!$F$4),MATRICE_SUBV!$B$5,IF(AND(D40=INTITULES!$B$3,H40=INTITULES!$F$5),MATRICE_SUBV!$B$6,IF(AND(D40=INTITULES!$B$3,H40=INTITULES!$F$6),MATRICE_SUBV!$B$7,IF(AND(D40=INTITULES!$B$4,H40=INTITULES!$F$3),MATRICE_SUBV!$C$4,IF(AND(D40=INTITULES!$B$4,H40=INTITULES!$F$4),MATRICE_SUBV!$C$5,IF(AND(D40=INTITULES!$B$4,H40=INTITULES!$F$5),MATRICE_SUBV!$C$6,IF(AND(D40=INTITULES!$B$4,H40=INTITULES!$F$6),MATRICE_SUBV!$C$7,IF(AND(D40=INTITULES!$B$5,H40=INTITULES!$F$3),MATRICE_SUBV!$D$4,IF(AND(D40=INTITULES!$B$5,H40=INTITULES!$F$4),MATRICE_SUBV!$D$5,IF(AND(D40=INTITULES!$B$5,H40=INTITULES!$F$5),MATRICE_SUBV!$D$6,IF(AND(D40=INTITULES!$B$5,H40=INTITULES!$F$6),MATRICE_SUBV!$D$7,IF(AND(D40=INTITULES!$B$6,H40=INTITULES!$F$3),MATRICE_SUBV!$E$4,IF(AND(D40=INTITULES!$B$6,H40=INTITULES!$F$4),MATRICE_SUBV!$E$5,IF(AND(D40=INTITULES!$B$6,H40=INTITULES!$F$5),MATRICE_SUBV!$E$6,IF(AND(D40=INTITULES!$B$6,H40=INTITULES!$F$6),MATRICE_SUBV!$E$7,IF(AND(D40=INTITULES!$B$7,H40=INTITULES!$F$3),MATRICE_SUBV!$F$4,IF(AND(D40=INTITULES!$B$7,H40=INTITULES!$F$4),MATRICE_SUBV!$F$5,IF(AND(D40=INTITULES!$B$7,H40=INTITULES!$F$5),MATRICE_SUBV!$F$6,IF(AND(D40=INTITULES!$B$7,H40=INTITULES!$F$6),MATRICE_SUBV!$F$7,0))))))))))))))))))))</f>
        <v>0</v>
      </c>
      <c r="J40" s="134">
        <f t="shared" si="0"/>
        <v>0</v>
      </c>
      <c r="K40" s="405"/>
      <c r="L40" s="130">
        <f t="shared" si="1"/>
        <v>0</v>
      </c>
      <c r="M40" s="136">
        <f t="shared" si="2"/>
        <v>0</v>
      </c>
      <c r="N40" s="136">
        <f t="shared" si="3"/>
        <v>0</v>
      </c>
    </row>
    <row r="41" spans="1:14" ht="15" x14ac:dyDescent="0.2">
      <c r="A41" s="123">
        <v>36</v>
      </c>
      <c r="B41" s="403"/>
      <c r="C41" s="130"/>
      <c r="D41" s="124"/>
      <c r="E41" s="124"/>
      <c r="F41" s="399"/>
      <c r="G41" s="399"/>
      <c r="H41" s="124" t="str">
        <f>IF(AND(G41=INTITULES!$E$3,F41=INTITULES!$D$3),INTITULES!$F$3,IF(AND(G41=INTITULES!$E$3,F41=INTITULES!$D$4),INTITULES!$F$3,IF(AND(G41=INTITULES!$E$3,F41=INTITULES!$D$5),INTITULES!$F$4,IF(AND(G41=INTITULES!$E$3,F41=INTITULES!$D$6),INTITULES!$F$5,IF(AND(G41=INTITULES!$E$4,F41=INTITULES!$D$3),INTITULES!$F$3,IF(AND(G41=INTITULES!$E$4,F41=INTITULES!$D$4),INTITULES!$F$4,IF(AND(G41=INTITULES!$E$4,F41=INTITULES!$D$5),INTITULES!$F$5,IF(AND(G41=INTITULES!$E$4,F41=INTITULES!$D$6),INTITULES!$F$6,IF(AND(G41=INTITULES!$E$5,F41=INTITULES!$D$3),INTITULES!$F$3,IF(AND(G41=INTITULES!$E$5,F41=INTITULES!$D$4),INTITULES!$F$4,IF(AND(G41=INTITULES!$E$5,F41=INTITULES!$D$5),INTITULES!$F$5,IF(AND(G41=INTITULES!$E$5,F41=INTITULES!$D$6),INTITULES!$F$6,IF(AND(G41=INTITULES!$E$6,F41=INTITULES!$D$3),INTITULES!$F$4,IF(AND(G41=INTITULES!$E$6,F41=INTITULES!$D$4),INTITULES!$F$4,IF(AND(G41=INTITULES!$E$6,F41=INTITULES!$D$5),INTITULES!$F$5,IF(AND(G41=INTITULES!$E$6,F41=INTITULES!$D$6),INTITULES!$F$6,IF(AND(G41=INTITULES!$E$7,F41=INTITULES!$D$3),INTITULES!$F$5,IF(AND(G41=INTITULES!$E$7,F41=INTITULES!$D$4),INTITULES!$F$5,IF(AND(G41=INTITULES!$E$7,F41=INTITULES!$D$5),INTITULES!$F$6,IF(AND(G41=INTITULES!$E$7,F41=INTITULES!$D$6),INTITULES!$F$6,""))))))))))))))))))))</f>
        <v/>
      </c>
      <c r="I41" s="133">
        <f>IF(AND(D41=INTITULES!$B$3,H41=INTITULES!$F$3),MATRICE_SUBV!$B$4,IF(AND(D41=INTITULES!$B$3,H41=INTITULES!$F$4),MATRICE_SUBV!$B$5,IF(AND(D41=INTITULES!$B$3,H41=INTITULES!$F$5),MATRICE_SUBV!$B$6,IF(AND(D41=INTITULES!$B$3,H41=INTITULES!$F$6),MATRICE_SUBV!$B$7,IF(AND(D41=INTITULES!$B$4,H41=INTITULES!$F$3),MATRICE_SUBV!$C$4,IF(AND(D41=INTITULES!$B$4,H41=INTITULES!$F$4),MATRICE_SUBV!$C$5,IF(AND(D41=INTITULES!$B$4,H41=INTITULES!$F$5),MATRICE_SUBV!$C$6,IF(AND(D41=INTITULES!$B$4,H41=INTITULES!$F$6),MATRICE_SUBV!$C$7,IF(AND(D41=INTITULES!$B$5,H41=INTITULES!$F$3),MATRICE_SUBV!$D$4,IF(AND(D41=INTITULES!$B$5,H41=INTITULES!$F$4),MATRICE_SUBV!$D$5,IF(AND(D41=INTITULES!$B$5,H41=INTITULES!$F$5),MATRICE_SUBV!$D$6,IF(AND(D41=INTITULES!$B$5,H41=INTITULES!$F$6),MATRICE_SUBV!$D$7,IF(AND(D41=INTITULES!$B$6,H41=INTITULES!$F$3),MATRICE_SUBV!$E$4,IF(AND(D41=INTITULES!$B$6,H41=INTITULES!$F$4),MATRICE_SUBV!$E$5,IF(AND(D41=INTITULES!$B$6,H41=INTITULES!$F$5),MATRICE_SUBV!$E$6,IF(AND(D41=INTITULES!$B$6,H41=INTITULES!$F$6),MATRICE_SUBV!$E$7,IF(AND(D41=INTITULES!$B$7,H41=INTITULES!$F$3),MATRICE_SUBV!$F$4,IF(AND(D41=INTITULES!$B$7,H41=INTITULES!$F$4),MATRICE_SUBV!$F$5,IF(AND(D41=INTITULES!$B$7,H41=INTITULES!$F$5),MATRICE_SUBV!$F$6,IF(AND(D41=INTITULES!$B$7,H41=INTITULES!$F$6),MATRICE_SUBV!$F$7,0))))))))))))))))))))</f>
        <v>0</v>
      </c>
      <c r="J41" s="134">
        <f t="shared" si="0"/>
        <v>0</v>
      </c>
      <c r="K41" s="405"/>
      <c r="L41" s="130">
        <f t="shared" si="1"/>
        <v>0</v>
      </c>
      <c r="M41" s="136">
        <f t="shared" si="2"/>
        <v>0</v>
      </c>
      <c r="N41" s="136">
        <f t="shared" si="3"/>
        <v>0</v>
      </c>
    </row>
    <row r="42" spans="1:14" ht="15" x14ac:dyDescent="0.2">
      <c r="A42" s="123">
        <v>37</v>
      </c>
      <c r="B42" s="403"/>
      <c r="C42" s="130"/>
      <c r="D42" s="124"/>
      <c r="E42" s="124"/>
      <c r="F42" s="399"/>
      <c r="G42" s="399"/>
      <c r="H42" s="124" t="str">
        <f>IF(AND(G42=INTITULES!$E$3,F42=INTITULES!$D$3),INTITULES!$F$3,IF(AND(G42=INTITULES!$E$3,F42=INTITULES!$D$4),INTITULES!$F$3,IF(AND(G42=INTITULES!$E$3,F42=INTITULES!$D$5),INTITULES!$F$4,IF(AND(G42=INTITULES!$E$3,F42=INTITULES!$D$6),INTITULES!$F$5,IF(AND(G42=INTITULES!$E$4,F42=INTITULES!$D$3),INTITULES!$F$3,IF(AND(G42=INTITULES!$E$4,F42=INTITULES!$D$4),INTITULES!$F$4,IF(AND(G42=INTITULES!$E$4,F42=INTITULES!$D$5),INTITULES!$F$5,IF(AND(G42=INTITULES!$E$4,F42=INTITULES!$D$6),INTITULES!$F$6,IF(AND(G42=INTITULES!$E$5,F42=INTITULES!$D$3),INTITULES!$F$3,IF(AND(G42=INTITULES!$E$5,F42=INTITULES!$D$4),INTITULES!$F$4,IF(AND(G42=INTITULES!$E$5,F42=INTITULES!$D$5),INTITULES!$F$5,IF(AND(G42=INTITULES!$E$5,F42=INTITULES!$D$6),INTITULES!$F$6,IF(AND(G42=INTITULES!$E$6,F42=INTITULES!$D$3),INTITULES!$F$4,IF(AND(G42=INTITULES!$E$6,F42=INTITULES!$D$4),INTITULES!$F$4,IF(AND(G42=INTITULES!$E$6,F42=INTITULES!$D$5),INTITULES!$F$5,IF(AND(G42=INTITULES!$E$6,F42=INTITULES!$D$6),INTITULES!$F$6,IF(AND(G42=INTITULES!$E$7,F42=INTITULES!$D$3),INTITULES!$F$5,IF(AND(G42=INTITULES!$E$7,F42=INTITULES!$D$4),INTITULES!$F$5,IF(AND(G42=INTITULES!$E$7,F42=INTITULES!$D$5),INTITULES!$F$6,IF(AND(G42=INTITULES!$E$7,F42=INTITULES!$D$6),INTITULES!$F$6,""))))))))))))))))))))</f>
        <v/>
      </c>
      <c r="I42" s="133">
        <f>IF(AND(D42=INTITULES!$B$3,H42=INTITULES!$F$3),MATRICE_SUBV!$B$4,IF(AND(D42=INTITULES!$B$3,H42=INTITULES!$F$4),MATRICE_SUBV!$B$5,IF(AND(D42=INTITULES!$B$3,H42=INTITULES!$F$5),MATRICE_SUBV!$B$6,IF(AND(D42=INTITULES!$B$3,H42=INTITULES!$F$6),MATRICE_SUBV!$B$7,IF(AND(D42=INTITULES!$B$4,H42=INTITULES!$F$3),MATRICE_SUBV!$C$4,IF(AND(D42=INTITULES!$B$4,H42=INTITULES!$F$4),MATRICE_SUBV!$C$5,IF(AND(D42=INTITULES!$B$4,H42=INTITULES!$F$5),MATRICE_SUBV!$C$6,IF(AND(D42=INTITULES!$B$4,H42=INTITULES!$F$6),MATRICE_SUBV!$C$7,IF(AND(D42=INTITULES!$B$5,H42=INTITULES!$F$3),MATRICE_SUBV!$D$4,IF(AND(D42=INTITULES!$B$5,H42=INTITULES!$F$4),MATRICE_SUBV!$D$5,IF(AND(D42=INTITULES!$B$5,H42=INTITULES!$F$5),MATRICE_SUBV!$D$6,IF(AND(D42=INTITULES!$B$5,H42=INTITULES!$F$6),MATRICE_SUBV!$D$7,IF(AND(D42=INTITULES!$B$6,H42=INTITULES!$F$3),MATRICE_SUBV!$E$4,IF(AND(D42=INTITULES!$B$6,H42=INTITULES!$F$4),MATRICE_SUBV!$E$5,IF(AND(D42=INTITULES!$B$6,H42=INTITULES!$F$5),MATRICE_SUBV!$E$6,IF(AND(D42=INTITULES!$B$6,H42=INTITULES!$F$6),MATRICE_SUBV!$E$7,IF(AND(D42=INTITULES!$B$7,H42=INTITULES!$F$3),MATRICE_SUBV!$F$4,IF(AND(D42=INTITULES!$B$7,H42=INTITULES!$F$4),MATRICE_SUBV!$F$5,IF(AND(D42=INTITULES!$B$7,H42=INTITULES!$F$5),MATRICE_SUBV!$F$6,IF(AND(D42=INTITULES!$B$7,H42=INTITULES!$F$6),MATRICE_SUBV!$F$7,0))))))))))))))))))))</f>
        <v>0</v>
      </c>
      <c r="J42" s="134">
        <f t="shared" si="0"/>
        <v>0</v>
      </c>
      <c r="K42" s="405"/>
      <c r="L42" s="130">
        <f t="shared" si="1"/>
        <v>0</v>
      </c>
      <c r="M42" s="136">
        <f t="shared" si="2"/>
        <v>0</v>
      </c>
      <c r="N42" s="136">
        <f t="shared" si="3"/>
        <v>0</v>
      </c>
    </row>
    <row r="43" spans="1:14" ht="15" x14ac:dyDescent="0.2">
      <c r="A43" s="123">
        <v>38</v>
      </c>
      <c r="B43" s="403"/>
      <c r="C43" s="130"/>
      <c r="D43" s="124"/>
      <c r="E43" s="124"/>
      <c r="F43" s="399"/>
      <c r="G43" s="399"/>
      <c r="H43" s="124" t="str">
        <f>IF(AND(G43=INTITULES!$E$3,F43=INTITULES!$D$3),INTITULES!$F$3,IF(AND(G43=INTITULES!$E$3,F43=INTITULES!$D$4),INTITULES!$F$3,IF(AND(G43=INTITULES!$E$3,F43=INTITULES!$D$5),INTITULES!$F$4,IF(AND(G43=INTITULES!$E$3,F43=INTITULES!$D$6),INTITULES!$F$5,IF(AND(G43=INTITULES!$E$4,F43=INTITULES!$D$3),INTITULES!$F$3,IF(AND(G43=INTITULES!$E$4,F43=INTITULES!$D$4),INTITULES!$F$4,IF(AND(G43=INTITULES!$E$4,F43=INTITULES!$D$5),INTITULES!$F$5,IF(AND(G43=INTITULES!$E$4,F43=INTITULES!$D$6),INTITULES!$F$6,IF(AND(G43=INTITULES!$E$5,F43=INTITULES!$D$3),INTITULES!$F$3,IF(AND(G43=INTITULES!$E$5,F43=INTITULES!$D$4),INTITULES!$F$4,IF(AND(G43=INTITULES!$E$5,F43=INTITULES!$D$5),INTITULES!$F$5,IF(AND(G43=INTITULES!$E$5,F43=INTITULES!$D$6),INTITULES!$F$6,IF(AND(G43=INTITULES!$E$6,F43=INTITULES!$D$3),INTITULES!$F$4,IF(AND(G43=INTITULES!$E$6,F43=INTITULES!$D$4),INTITULES!$F$4,IF(AND(G43=INTITULES!$E$6,F43=INTITULES!$D$5),INTITULES!$F$5,IF(AND(G43=INTITULES!$E$6,F43=INTITULES!$D$6),INTITULES!$F$6,IF(AND(G43=INTITULES!$E$7,F43=INTITULES!$D$3),INTITULES!$F$5,IF(AND(G43=INTITULES!$E$7,F43=INTITULES!$D$4),INTITULES!$F$5,IF(AND(G43=INTITULES!$E$7,F43=INTITULES!$D$5),INTITULES!$F$6,IF(AND(G43=INTITULES!$E$7,F43=INTITULES!$D$6),INTITULES!$F$6,""))))))))))))))))))))</f>
        <v/>
      </c>
      <c r="I43" s="133">
        <f>IF(AND(D43=INTITULES!$B$3,H43=INTITULES!$F$3),MATRICE_SUBV!$B$4,IF(AND(D43=INTITULES!$B$3,H43=INTITULES!$F$4),MATRICE_SUBV!$B$5,IF(AND(D43=INTITULES!$B$3,H43=INTITULES!$F$5),MATRICE_SUBV!$B$6,IF(AND(D43=INTITULES!$B$3,H43=INTITULES!$F$6),MATRICE_SUBV!$B$7,IF(AND(D43=INTITULES!$B$4,H43=INTITULES!$F$3),MATRICE_SUBV!$C$4,IF(AND(D43=INTITULES!$B$4,H43=INTITULES!$F$4),MATRICE_SUBV!$C$5,IF(AND(D43=INTITULES!$B$4,H43=INTITULES!$F$5),MATRICE_SUBV!$C$6,IF(AND(D43=INTITULES!$B$4,H43=INTITULES!$F$6),MATRICE_SUBV!$C$7,IF(AND(D43=INTITULES!$B$5,H43=INTITULES!$F$3),MATRICE_SUBV!$D$4,IF(AND(D43=INTITULES!$B$5,H43=INTITULES!$F$4),MATRICE_SUBV!$D$5,IF(AND(D43=INTITULES!$B$5,H43=INTITULES!$F$5),MATRICE_SUBV!$D$6,IF(AND(D43=INTITULES!$B$5,H43=INTITULES!$F$6),MATRICE_SUBV!$D$7,IF(AND(D43=INTITULES!$B$6,H43=INTITULES!$F$3),MATRICE_SUBV!$E$4,IF(AND(D43=INTITULES!$B$6,H43=INTITULES!$F$4),MATRICE_SUBV!$E$5,IF(AND(D43=INTITULES!$B$6,H43=INTITULES!$F$5),MATRICE_SUBV!$E$6,IF(AND(D43=INTITULES!$B$6,H43=INTITULES!$F$6),MATRICE_SUBV!$E$7,IF(AND(D43=INTITULES!$B$7,H43=INTITULES!$F$3),MATRICE_SUBV!$F$4,IF(AND(D43=INTITULES!$B$7,H43=INTITULES!$F$4),MATRICE_SUBV!$F$5,IF(AND(D43=INTITULES!$B$7,H43=INTITULES!$F$5),MATRICE_SUBV!$F$6,IF(AND(D43=INTITULES!$B$7,H43=INTITULES!$F$6),MATRICE_SUBV!$F$7,0))))))))))))))))))))</f>
        <v>0</v>
      </c>
      <c r="J43" s="134">
        <f t="shared" si="0"/>
        <v>0</v>
      </c>
      <c r="K43" s="405"/>
      <c r="L43" s="130">
        <f t="shared" si="1"/>
        <v>0</v>
      </c>
      <c r="M43" s="136">
        <f t="shared" si="2"/>
        <v>0</v>
      </c>
      <c r="N43" s="136">
        <f t="shared" si="3"/>
        <v>0</v>
      </c>
    </row>
    <row r="44" spans="1:14" ht="15" x14ac:dyDescent="0.2">
      <c r="A44" s="123">
        <v>39</v>
      </c>
      <c r="B44" s="403"/>
      <c r="C44" s="130"/>
      <c r="D44" s="124"/>
      <c r="E44" s="124"/>
      <c r="F44" s="399"/>
      <c r="G44" s="399"/>
      <c r="H44" s="124" t="str">
        <f>IF(AND(G44=INTITULES!$E$3,F44=INTITULES!$D$3),INTITULES!$F$3,IF(AND(G44=INTITULES!$E$3,F44=INTITULES!$D$4),INTITULES!$F$3,IF(AND(G44=INTITULES!$E$3,F44=INTITULES!$D$5),INTITULES!$F$4,IF(AND(G44=INTITULES!$E$3,F44=INTITULES!$D$6),INTITULES!$F$5,IF(AND(G44=INTITULES!$E$4,F44=INTITULES!$D$3),INTITULES!$F$3,IF(AND(G44=INTITULES!$E$4,F44=INTITULES!$D$4),INTITULES!$F$4,IF(AND(G44=INTITULES!$E$4,F44=INTITULES!$D$5),INTITULES!$F$5,IF(AND(G44=INTITULES!$E$4,F44=INTITULES!$D$6),INTITULES!$F$6,IF(AND(G44=INTITULES!$E$5,F44=INTITULES!$D$3),INTITULES!$F$3,IF(AND(G44=INTITULES!$E$5,F44=INTITULES!$D$4),INTITULES!$F$4,IF(AND(G44=INTITULES!$E$5,F44=INTITULES!$D$5),INTITULES!$F$5,IF(AND(G44=INTITULES!$E$5,F44=INTITULES!$D$6),INTITULES!$F$6,IF(AND(G44=INTITULES!$E$6,F44=INTITULES!$D$3),INTITULES!$F$4,IF(AND(G44=INTITULES!$E$6,F44=INTITULES!$D$4),INTITULES!$F$4,IF(AND(G44=INTITULES!$E$6,F44=INTITULES!$D$5),INTITULES!$F$5,IF(AND(G44=INTITULES!$E$6,F44=INTITULES!$D$6),INTITULES!$F$6,IF(AND(G44=INTITULES!$E$7,F44=INTITULES!$D$3),INTITULES!$F$5,IF(AND(G44=INTITULES!$E$7,F44=INTITULES!$D$4),INTITULES!$F$5,IF(AND(G44=INTITULES!$E$7,F44=INTITULES!$D$5),INTITULES!$F$6,IF(AND(G44=INTITULES!$E$7,F44=INTITULES!$D$6),INTITULES!$F$6,""))))))))))))))))))))</f>
        <v/>
      </c>
      <c r="I44" s="133">
        <f>IF(AND(D44=INTITULES!$B$3,H44=INTITULES!$F$3),MATRICE_SUBV!$B$4,IF(AND(D44=INTITULES!$B$3,H44=INTITULES!$F$4),MATRICE_SUBV!$B$5,IF(AND(D44=INTITULES!$B$3,H44=INTITULES!$F$5),MATRICE_SUBV!$B$6,IF(AND(D44=INTITULES!$B$3,H44=INTITULES!$F$6),MATRICE_SUBV!$B$7,IF(AND(D44=INTITULES!$B$4,H44=INTITULES!$F$3),MATRICE_SUBV!$C$4,IF(AND(D44=INTITULES!$B$4,H44=INTITULES!$F$4),MATRICE_SUBV!$C$5,IF(AND(D44=INTITULES!$B$4,H44=INTITULES!$F$5),MATRICE_SUBV!$C$6,IF(AND(D44=INTITULES!$B$4,H44=INTITULES!$F$6),MATRICE_SUBV!$C$7,IF(AND(D44=INTITULES!$B$5,H44=INTITULES!$F$3),MATRICE_SUBV!$D$4,IF(AND(D44=INTITULES!$B$5,H44=INTITULES!$F$4),MATRICE_SUBV!$D$5,IF(AND(D44=INTITULES!$B$5,H44=INTITULES!$F$5),MATRICE_SUBV!$D$6,IF(AND(D44=INTITULES!$B$5,H44=INTITULES!$F$6),MATRICE_SUBV!$D$7,IF(AND(D44=INTITULES!$B$6,H44=INTITULES!$F$3),MATRICE_SUBV!$E$4,IF(AND(D44=INTITULES!$B$6,H44=INTITULES!$F$4),MATRICE_SUBV!$E$5,IF(AND(D44=INTITULES!$B$6,H44=INTITULES!$F$5),MATRICE_SUBV!$E$6,IF(AND(D44=INTITULES!$B$6,H44=INTITULES!$F$6),MATRICE_SUBV!$E$7,IF(AND(D44=INTITULES!$B$7,H44=INTITULES!$F$3),MATRICE_SUBV!$F$4,IF(AND(D44=INTITULES!$B$7,H44=INTITULES!$F$4),MATRICE_SUBV!$F$5,IF(AND(D44=INTITULES!$B$7,H44=INTITULES!$F$5),MATRICE_SUBV!$F$6,IF(AND(D44=INTITULES!$B$7,H44=INTITULES!$F$6),MATRICE_SUBV!$F$7,0))))))))))))))))))))</f>
        <v>0</v>
      </c>
      <c r="J44" s="134">
        <f t="shared" si="0"/>
        <v>0</v>
      </c>
      <c r="K44" s="405"/>
      <c r="L44" s="130">
        <f t="shared" si="1"/>
        <v>0</v>
      </c>
      <c r="M44" s="136">
        <f t="shared" si="2"/>
        <v>0</v>
      </c>
      <c r="N44" s="136">
        <f t="shared" si="3"/>
        <v>0</v>
      </c>
    </row>
    <row r="45" spans="1:14" ht="15.75" thickBot="1" x14ac:dyDescent="0.25">
      <c r="A45" s="123">
        <v>40</v>
      </c>
      <c r="B45" s="403"/>
      <c r="C45" s="130"/>
      <c r="D45" s="124"/>
      <c r="E45" s="124"/>
      <c r="F45" s="399"/>
      <c r="G45" s="399"/>
      <c r="H45" s="124" t="str">
        <f>IF(AND(G45=INTITULES!$E$3,F45=INTITULES!$D$3),INTITULES!$F$3,IF(AND(G45=INTITULES!$E$3,F45=INTITULES!$D$4),INTITULES!$F$3,IF(AND(G45=INTITULES!$E$3,F45=INTITULES!$D$5),INTITULES!$F$4,IF(AND(G45=INTITULES!$E$3,F45=INTITULES!$D$6),INTITULES!$F$5,IF(AND(G45=INTITULES!$E$4,F45=INTITULES!$D$3),INTITULES!$F$3,IF(AND(G45=INTITULES!$E$4,F45=INTITULES!$D$4),INTITULES!$F$4,IF(AND(G45=INTITULES!$E$4,F45=INTITULES!$D$5),INTITULES!$F$5,IF(AND(G45=INTITULES!$E$4,F45=INTITULES!$D$6),INTITULES!$F$6,IF(AND(G45=INTITULES!$E$5,F45=INTITULES!$D$3),INTITULES!$F$3,IF(AND(G45=INTITULES!$E$5,F45=INTITULES!$D$4),INTITULES!$F$4,IF(AND(G45=INTITULES!$E$5,F45=INTITULES!$D$5),INTITULES!$F$5,IF(AND(G45=INTITULES!$E$5,F45=INTITULES!$D$6),INTITULES!$F$6,IF(AND(G45=INTITULES!$E$6,F45=INTITULES!$D$3),INTITULES!$F$4,IF(AND(G45=INTITULES!$E$6,F45=INTITULES!$D$4),INTITULES!$F$4,IF(AND(G45=INTITULES!$E$6,F45=INTITULES!$D$5),INTITULES!$F$5,IF(AND(G45=INTITULES!$E$6,F45=INTITULES!$D$6),INTITULES!$F$6,IF(AND(G45=INTITULES!$E$7,F45=INTITULES!$D$3),INTITULES!$F$5,IF(AND(G45=INTITULES!$E$7,F45=INTITULES!$D$4),INTITULES!$F$5,IF(AND(G45=INTITULES!$E$7,F45=INTITULES!$D$5),INTITULES!$F$6,IF(AND(G45=INTITULES!$E$7,F45=INTITULES!$D$6),INTITULES!$F$6,""))))))))))))))))))))</f>
        <v/>
      </c>
      <c r="I45" s="133">
        <f>IF(AND(D45=INTITULES!$B$3,H45=INTITULES!$F$3),MATRICE_SUBV!$B$4,IF(AND(D45=INTITULES!$B$3,H45=INTITULES!$F$4),MATRICE_SUBV!$B$5,IF(AND(D45=INTITULES!$B$3,H45=INTITULES!$F$5),MATRICE_SUBV!$B$6,IF(AND(D45=INTITULES!$B$3,H45=INTITULES!$F$6),MATRICE_SUBV!$B$7,IF(AND(D45=INTITULES!$B$4,H45=INTITULES!$F$3),MATRICE_SUBV!$C$4,IF(AND(D45=INTITULES!$B$4,H45=INTITULES!$F$4),MATRICE_SUBV!$C$5,IF(AND(D45=INTITULES!$B$4,H45=INTITULES!$F$5),MATRICE_SUBV!$C$6,IF(AND(D45=INTITULES!$B$4,H45=INTITULES!$F$6),MATRICE_SUBV!$C$7,IF(AND(D45=INTITULES!$B$5,H45=INTITULES!$F$3),MATRICE_SUBV!$D$4,IF(AND(D45=INTITULES!$B$5,H45=INTITULES!$F$4),MATRICE_SUBV!$D$5,IF(AND(D45=INTITULES!$B$5,H45=INTITULES!$F$5),MATRICE_SUBV!$D$6,IF(AND(D45=INTITULES!$B$5,H45=INTITULES!$F$6),MATRICE_SUBV!$D$7,IF(AND(D45=INTITULES!$B$6,H45=INTITULES!$F$3),MATRICE_SUBV!$E$4,IF(AND(D45=INTITULES!$B$6,H45=INTITULES!$F$4),MATRICE_SUBV!$E$5,IF(AND(D45=INTITULES!$B$6,H45=INTITULES!$F$5),MATRICE_SUBV!$E$6,IF(AND(D45=INTITULES!$B$6,H45=INTITULES!$F$6),MATRICE_SUBV!$E$7,IF(AND(D45=INTITULES!$B$7,H45=INTITULES!$F$3),MATRICE_SUBV!$F$4,IF(AND(D45=INTITULES!$B$7,H45=INTITULES!$F$4),MATRICE_SUBV!$F$5,IF(AND(D45=INTITULES!$B$7,H45=INTITULES!$F$5),MATRICE_SUBV!$F$6,IF(AND(D45=INTITULES!$B$7,H45=INTITULES!$F$6),MATRICE_SUBV!$F$7,0))))))))))))))))))))</f>
        <v>0</v>
      </c>
      <c r="J45" s="134">
        <f>C45*I45</f>
        <v>0</v>
      </c>
      <c r="K45" s="405"/>
      <c r="L45" s="130">
        <f t="shared" si="1"/>
        <v>0</v>
      </c>
      <c r="M45" s="136">
        <f t="shared" si="2"/>
        <v>0</v>
      </c>
      <c r="N45" s="136">
        <f t="shared" si="3"/>
        <v>0</v>
      </c>
    </row>
    <row r="46" spans="1:14" ht="15.75" thickTop="1" x14ac:dyDescent="0.2">
      <c r="A46" s="127" t="s">
        <v>7</v>
      </c>
      <c r="B46" s="400" t="s">
        <v>154</v>
      </c>
      <c r="C46" s="128">
        <f>SUM(C6:C45)</f>
        <v>0</v>
      </c>
      <c r="D46" s="127" t="s">
        <v>154</v>
      </c>
      <c r="E46" s="127" t="s">
        <v>154</v>
      </c>
      <c r="F46" s="400" t="s">
        <v>154</v>
      </c>
      <c r="G46" s="400" t="s">
        <v>154</v>
      </c>
      <c r="H46" s="127" t="s">
        <v>154</v>
      </c>
      <c r="I46" s="127" t="s">
        <v>154</v>
      </c>
      <c r="J46" s="140">
        <f>SUM(J6:J45)</f>
        <v>0</v>
      </c>
      <c r="K46" s="406">
        <f>SUM(K6:K45)</f>
        <v>0</v>
      </c>
      <c r="L46" s="396" t="s">
        <v>154</v>
      </c>
      <c r="M46" s="140">
        <f>SUM(M6:M45)</f>
        <v>0</v>
      </c>
      <c r="N46" s="137">
        <f>SUM(N6:N45)</f>
        <v>0</v>
      </c>
    </row>
    <row r="47" spans="1:14" x14ac:dyDescent="0.2">
      <c r="A47" s="2"/>
      <c r="B47" s="2"/>
      <c r="C47" s="2"/>
      <c r="D47" s="2"/>
      <c r="E47" s="2"/>
      <c r="F47" s="2"/>
      <c r="G47" s="2"/>
      <c r="H47" s="2"/>
      <c r="I47" s="2"/>
      <c r="J47" s="2"/>
      <c r="K47" s="2"/>
      <c r="L47" s="2"/>
      <c r="M47" s="2"/>
      <c r="N47" s="2"/>
    </row>
    <row r="48" spans="1:14" x14ac:dyDescent="0.2">
      <c r="A48" s="2"/>
      <c r="B48" s="2"/>
      <c r="C48" s="2"/>
      <c r="D48" s="2"/>
      <c r="E48" s="2"/>
      <c r="F48" s="2"/>
      <c r="G48" s="2"/>
      <c r="H48" s="2"/>
      <c r="I48" s="2"/>
      <c r="J48" s="2"/>
      <c r="K48" s="2"/>
      <c r="L48" s="2"/>
      <c r="M48" s="2"/>
      <c r="N48" s="2"/>
    </row>
    <row r="49" spans="1:14" x14ac:dyDescent="0.2">
      <c r="A49" s="2"/>
      <c r="B49" s="2"/>
      <c r="C49" s="2"/>
      <c r="D49" s="2"/>
      <c r="E49" s="2"/>
      <c r="F49" s="2"/>
      <c r="G49" s="2"/>
      <c r="H49" s="2"/>
      <c r="I49" s="2"/>
      <c r="J49" s="2"/>
      <c r="K49" s="2"/>
      <c r="L49" s="2"/>
      <c r="M49" s="2"/>
      <c r="N49" s="2"/>
    </row>
    <row r="50" spans="1:14" x14ac:dyDescent="0.2">
      <c r="A50" s="2"/>
      <c r="B50" s="2"/>
      <c r="C50" s="2"/>
      <c r="D50" s="2"/>
      <c r="E50" s="2"/>
      <c r="F50" s="2"/>
      <c r="G50" s="2"/>
      <c r="H50" s="2"/>
      <c r="I50" s="2"/>
      <c r="J50" s="2"/>
      <c r="K50" s="2"/>
      <c r="L50" s="2"/>
      <c r="M50" s="2"/>
      <c r="N50" s="2"/>
    </row>
    <row r="51" spans="1:14" x14ac:dyDescent="0.2">
      <c r="A51" s="2"/>
      <c r="B51" s="2"/>
      <c r="C51" s="2"/>
      <c r="D51" s="2"/>
      <c r="E51" s="2"/>
      <c r="F51" s="2"/>
      <c r="G51" s="2"/>
      <c r="H51" s="2"/>
      <c r="I51" s="2"/>
      <c r="J51" s="2"/>
      <c r="K51" s="2"/>
      <c r="L51" s="2"/>
      <c r="M51" s="2"/>
      <c r="N51" s="2"/>
    </row>
    <row r="52" spans="1:14" x14ac:dyDescent="0.2">
      <c r="A52" s="2"/>
      <c r="B52" s="2"/>
      <c r="C52" s="2"/>
      <c r="D52" s="2"/>
      <c r="E52" s="2"/>
      <c r="F52" s="2"/>
      <c r="G52" s="2"/>
      <c r="H52" s="2"/>
      <c r="I52" s="2"/>
      <c r="J52" s="2"/>
      <c r="K52" s="2"/>
      <c r="L52" s="2"/>
      <c r="M52" s="2"/>
      <c r="N52" s="2"/>
    </row>
    <row r="53" spans="1:14" x14ac:dyDescent="0.2">
      <c r="A53" s="2"/>
      <c r="B53" s="2"/>
      <c r="C53" s="2"/>
      <c r="D53" s="2"/>
      <c r="E53" s="2"/>
      <c r="F53" s="2"/>
      <c r="G53" s="2"/>
      <c r="H53" s="2"/>
      <c r="I53" s="2"/>
      <c r="J53" s="2"/>
      <c r="K53" s="2"/>
      <c r="L53" s="2"/>
      <c r="M53" s="2"/>
      <c r="N53" s="2"/>
    </row>
  </sheetData>
  <sheetProtection sheet="1" objects="1" scenarios="1"/>
  <mergeCells count="2">
    <mergeCell ref="M2:N2"/>
    <mergeCell ref="A3:N3"/>
  </mergeCells>
  <dataValidations disablePrompts="1" count="1">
    <dataValidation allowBlank="1" sqref="K6:K45" xr:uid="{00000000-0002-0000-0500-000000000000}"/>
  </dataValidations>
  <pageMargins left="0.25" right="0.25" top="0.75" bottom="0.75" header="0.3" footer="0.3"/>
  <pageSetup paperSize="9" scale="65" orientation="landscape" r:id="rId1"/>
  <headerFooter>
    <oddFooter>&amp;L&amp;A - Formulaire FP-S&amp;CV23.1&amp;RPage &amp;P de &amp;N</oddFooter>
  </headerFooter>
  <drawing r:id="rId2"/>
  <legacy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500-000001000000}">
          <x14:formula1>
            <xm:f>INTITULES!$E$3:$E$7</xm:f>
          </x14:formula1>
          <xm:sqref>G6:G45</xm:sqref>
        </x14:dataValidation>
        <x14:dataValidation type="list" allowBlank="1" showInputMessage="1" showErrorMessage="1" xr:uid="{00000000-0002-0000-0500-000002000000}">
          <x14:formula1>
            <xm:f>INTITULES!$D$3:$D$6</xm:f>
          </x14:formula1>
          <xm:sqref>F6:F45</xm:sqref>
        </x14:dataValidation>
        <x14:dataValidation type="list" allowBlank="1" showInputMessage="1" showErrorMessage="1" xr:uid="{00000000-0002-0000-0500-000003000000}">
          <x14:formula1>
            <xm:f>INTITULES!$C$3:$C$6</xm:f>
          </x14:formula1>
          <xm:sqref>E6:E45</xm:sqref>
        </x14:dataValidation>
        <x14:dataValidation type="list" allowBlank="1" showInputMessage="1" showErrorMessage="1" xr:uid="{00000000-0002-0000-0500-000004000000}">
          <x14:formula1>
            <xm:f>INTITULES!$B$3:$B$7</xm:f>
          </x14:formula1>
          <xm:sqref>D6:D45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1:F7"/>
  <sheetViews>
    <sheetView workbookViewId="0">
      <selection activeCell="I38" sqref="I38"/>
    </sheetView>
  </sheetViews>
  <sheetFormatPr baseColWidth="10" defaultColWidth="11.42578125" defaultRowHeight="12.75" x14ac:dyDescent="0.2"/>
  <cols>
    <col min="1" max="1" width="7.5703125" style="2" customWidth="1"/>
    <col min="2" max="2" width="10.42578125" style="2" customWidth="1"/>
    <col min="3" max="4" width="17.5703125" style="2" customWidth="1"/>
    <col min="5" max="5" width="33.85546875" style="2" customWidth="1"/>
    <col min="6" max="6" width="17.5703125" style="2" customWidth="1"/>
    <col min="7" max="16384" width="11.42578125" style="2"/>
  </cols>
  <sheetData>
    <row r="1" spans="2:6" ht="24.2" customHeight="1" x14ac:dyDescent="0.2"/>
    <row r="2" spans="2:6" ht="30" x14ac:dyDescent="0.2">
      <c r="B2" s="121" t="s">
        <v>131</v>
      </c>
      <c r="C2" s="121" t="s">
        <v>128</v>
      </c>
      <c r="D2" s="121" t="s">
        <v>132</v>
      </c>
      <c r="E2" s="121" t="s">
        <v>130</v>
      </c>
      <c r="F2" s="121" t="s">
        <v>133</v>
      </c>
    </row>
    <row r="3" spans="2:6" ht="30" x14ac:dyDescent="0.2">
      <c r="B3" s="446" t="s">
        <v>147</v>
      </c>
      <c r="C3" s="132" t="s">
        <v>134</v>
      </c>
      <c r="D3" s="132" t="s">
        <v>135</v>
      </c>
      <c r="E3" s="434" t="s">
        <v>223</v>
      </c>
      <c r="F3" s="131" t="s">
        <v>121</v>
      </c>
    </row>
    <row r="4" spans="2:6" ht="30" x14ac:dyDescent="0.2">
      <c r="B4" s="446" t="s">
        <v>148</v>
      </c>
      <c r="C4" s="132" t="s">
        <v>136</v>
      </c>
      <c r="D4" s="132" t="s">
        <v>137</v>
      </c>
      <c r="E4" s="434" t="s">
        <v>222</v>
      </c>
      <c r="F4" s="131" t="s">
        <v>122</v>
      </c>
    </row>
    <row r="5" spans="2:6" ht="30" x14ac:dyDescent="0.2">
      <c r="B5" s="446" t="s">
        <v>149</v>
      </c>
      <c r="C5" s="443" t="s">
        <v>230</v>
      </c>
      <c r="D5" s="132" t="s">
        <v>138</v>
      </c>
      <c r="E5" s="132" t="s">
        <v>140</v>
      </c>
      <c r="F5" s="131" t="s">
        <v>152</v>
      </c>
    </row>
    <row r="6" spans="2:6" ht="30" x14ac:dyDescent="0.2">
      <c r="B6" s="446" t="s">
        <v>150</v>
      </c>
      <c r="C6" s="443" t="s">
        <v>231</v>
      </c>
      <c r="D6" s="132" t="s">
        <v>139</v>
      </c>
      <c r="E6" s="132" t="s">
        <v>141</v>
      </c>
      <c r="F6" s="131" t="s">
        <v>124</v>
      </c>
    </row>
    <row r="7" spans="2:6" ht="30" x14ac:dyDescent="0.2">
      <c r="B7" s="446" t="s">
        <v>151</v>
      </c>
      <c r="C7" s="132"/>
      <c r="D7" s="132"/>
      <c r="E7" s="132" t="s">
        <v>142</v>
      </c>
      <c r="F7" s="131"/>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G7"/>
  <sheetViews>
    <sheetView workbookViewId="0">
      <selection activeCell="K41" sqref="K41"/>
    </sheetView>
  </sheetViews>
  <sheetFormatPr baseColWidth="10" defaultRowHeight="12.75" x14ac:dyDescent="0.2"/>
  <sheetData>
    <row r="1" spans="1:7" ht="15" x14ac:dyDescent="0.25">
      <c r="A1" s="116" t="s">
        <v>143</v>
      </c>
      <c r="B1" s="116"/>
      <c r="C1" s="116"/>
      <c r="D1" s="116"/>
      <c r="E1" s="116"/>
      <c r="F1" s="116"/>
      <c r="G1" s="116"/>
    </row>
    <row r="2" spans="1:7" ht="15" x14ac:dyDescent="0.25">
      <c r="A2" s="116" t="s">
        <v>144</v>
      </c>
      <c r="B2" s="116"/>
      <c r="C2" s="116"/>
      <c r="D2" s="116"/>
      <c r="E2" s="116"/>
      <c r="F2" s="116"/>
      <c r="G2" s="116"/>
    </row>
    <row r="3" spans="1:7" ht="15" x14ac:dyDescent="0.25">
      <c r="A3" s="116"/>
      <c r="B3" s="118" t="s">
        <v>100</v>
      </c>
      <c r="C3" s="118" t="s">
        <v>101</v>
      </c>
      <c r="D3" s="118" t="s">
        <v>102</v>
      </c>
      <c r="E3" s="118" t="s">
        <v>103</v>
      </c>
      <c r="F3" s="118" t="s">
        <v>104</v>
      </c>
      <c r="G3" s="116"/>
    </row>
    <row r="4" spans="1:7" ht="15" x14ac:dyDescent="0.25">
      <c r="A4" s="119" t="s">
        <v>105</v>
      </c>
      <c r="B4" s="117">
        <v>4000</v>
      </c>
      <c r="C4" s="117">
        <v>5500</v>
      </c>
      <c r="D4" s="117">
        <v>6000</v>
      </c>
      <c r="E4" s="117">
        <v>6500</v>
      </c>
      <c r="F4" s="117">
        <v>7000</v>
      </c>
      <c r="G4" s="116"/>
    </row>
    <row r="5" spans="1:7" ht="15" x14ac:dyDescent="0.25">
      <c r="A5" s="119" t="s">
        <v>106</v>
      </c>
      <c r="B5" s="117">
        <v>5500</v>
      </c>
      <c r="C5" s="117">
        <v>6500</v>
      </c>
      <c r="D5" s="117">
        <v>7500</v>
      </c>
      <c r="E5" s="117">
        <v>8500</v>
      </c>
      <c r="F5" s="117">
        <v>9500</v>
      </c>
      <c r="G5" s="116"/>
    </row>
    <row r="6" spans="1:7" ht="15" x14ac:dyDescent="0.25">
      <c r="A6" s="119" t="s">
        <v>107</v>
      </c>
      <c r="B6" s="117">
        <v>8000</v>
      </c>
      <c r="C6" s="117">
        <v>9000</v>
      </c>
      <c r="D6" s="117">
        <v>10000</v>
      </c>
      <c r="E6" s="117">
        <v>11000</v>
      </c>
      <c r="F6" s="117">
        <v>12000</v>
      </c>
      <c r="G6" s="116"/>
    </row>
    <row r="7" spans="1:7" ht="15" x14ac:dyDescent="0.25">
      <c r="A7" s="119" t="s">
        <v>108</v>
      </c>
      <c r="B7" s="117">
        <v>11000</v>
      </c>
      <c r="C7" s="117">
        <v>12000</v>
      </c>
      <c r="D7" s="117">
        <v>13000</v>
      </c>
      <c r="E7" s="117">
        <v>14000</v>
      </c>
      <c r="F7" s="117">
        <v>16000</v>
      </c>
      <c r="G7" s="116"/>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Contrat</vt:lpstr>
      <vt:lpstr>Annexe contrat</vt:lpstr>
      <vt:lpstr>Décompte intermédiaire</vt:lpstr>
      <vt:lpstr>Annexe décompte intermédiaire</vt:lpstr>
      <vt:lpstr>Décompte final</vt:lpstr>
      <vt:lpstr>Annexe décompte final</vt:lpstr>
      <vt:lpstr>INTITULES</vt:lpstr>
      <vt:lpstr>MATRICE_SUBV</vt:lpstr>
      <vt:lpstr>Contrat!Zone_d_impression</vt:lpstr>
    </vt:vector>
  </TitlesOfParts>
  <Company>SFF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Eyer Willy;Benoît Mazotti</dc:creator>
  <cp:lastModifiedBy>Mazotti Benoît</cp:lastModifiedBy>
  <cp:lastPrinted>2019-09-11T07:14:01Z</cp:lastPrinted>
  <dcterms:created xsi:type="dcterms:W3CDTF">2007-10-24T08:27:56Z</dcterms:created>
  <dcterms:modified xsi:type="dcterms:W3CDTF">2023-02-06T07:55:42Z</dcterms:modified>
</cp:coreProperties>
</file>