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irectives_Weisungen\Français\1300_Dangers_naturels\1300_1_protection_contre_dangers_naturels\"/>
    </mc:Choice>
  </mc:AlternateContent>
  <xr:revisionPtr revIDLastSave="0" documentId="13_ncr:1_{F6B52C1A-537F-432D-B0FF-2F60A81C9BCE}" xr6:coauthVersionLast="47" xr6:coauthVersionMax="47" xr10:uidLastSave="{00000000-0000-0000-0000-000000000000}"/>
  <bookViews>
    <workbookView xWindow="-120" yWindow="-120" windowWidth="29040" windowHeight="15840" tabRatio="864" activeTab="2" xr2:uid="{00000000-000D-0000-FFFF-FFFF00000000}"/>
  </bookViews>
  <sheets>
    <sheet name="Contrat" sheetId="20" r:id="rId1"/>
    <sheet name="Décompte intermédiaire" sheetId="24" r:id="rId2"/>
    <sheet name="Décompte final" sheetId="25" r:id="rId3"/>
    <sheet name="Exemple liste pièce" sheetId="26" r:id="rId4"/>
  </sheets>
  <definedNames>
    <definedName name="CaseACocher57" localSheetId="0">Contrat!#REF!</definedName>
    <definedName name="CaseACocher57" localSheetId="2">'Décompte final'!#REF!</definedName>
    <definedName name="CaseACocher57" localSheetId="1">'Décompte intermédiaire'!#REF!</definedName>
    <definedName name="CaseACocher58" localSheetId="0">Contrat!#REF!</definedName>
    <definedName name="CaseACocher58" localSheetId="2">'Décompte final'!#REF!</definedName>
    <definedName name="CaseACocher58" localSheetId="1">'Décompte intermédiaire'!#REF!</definedName>
    <definedName name="CaseACocher59" localSheetId="0">Contrat!#REF!</definedName>
    <definedName name="CaseACocher59" localSheetId="2">'Décompte final'!#REF!</definedName>
    <definedName name="CaseACocher59" localSheetId="1">'Décompte intermédiaire'!#REF!</definedName>
    <definedName name="CaseACocher60" localSheetId="0">Contrat!#REF!</definedName>
    <definedName name="CaseACocher60" localSheetId="2">'Décompte final'!#REF!</definedName>
    <definedName name="CaseACocher60" localSheetId="1">'Décompte intermédiaire'!#REF!</definedName>
    <definedName name="CaseACocher61" localSheetId="0">Contrat!#REF!</definedName>
    <definedName name="CaseACocher61" localSheetId="2">'Décompte final'!#REF!</definedName>
    <definedName name="CaseACocher61" localSheetId="1">'Décompte intermédiaire'!#REF!</definedName>
    <definedName name="CaseACocher62" localSheetId="0">Contrat!#REF!</definedName>
    <definedName name="CaseACocher62" localSheetId="2">'Décompte final'!#REF!</definedName>
    <definedName name="CaseACocher62" localSheetId="1">'Décompte intermédiaire'!#REF!</definedName>
    <definedName name="CaseACocher63" localSheetId="0">Contrat!#REF!</definedName>
    <definedName name="CaseACocher63" localSheetId="2">'Décompte final'!#REF!</definedName>
    <definedName name="CaseACocher63" localSheetId="1">'Décompte intermédiaire'!#REF!</definedName>
    <definedName name="CaseACocher64" localSheetId="0">Contrat!#REF!</definedName>
    <definedName name="CaseACocher64" localSheetId="2">'Décompte final'!#REF!</definedName>
    <definedName name="CaseACocher64" localSheetId="1">'Décompte intermédiaire'!#REF!</definedName>
    <definedName name="CaseACocher65" localSheetId="0">Contrat!#REF!</definedName>
    <definedName name="CaseACocher65" localSheetId="2">'Décompte final'!#REF!</definedName>
    <definedName name="CaseACocher65" localSheetId="1">'Décompte intermédiaire'!#REF!</definedName>
    <definedName name="CaseACocher66" localSheetId="0">Contrat!#REF!</definedName>
    <definedName name="CaseACocher66" localSheetId="2">'Décompte final'!#REF!</definedName>
    <definedName name="CaseACocher66" localSheetId="1">'Décompte intermédiaire'!#REF!</definedName>
    <definedName name="CaseACocher67" localSheetId="0">Contrat!#REF!</definedName>
    <definedName name="CaseACocher67" localSheetId="2">'Décompte final'!#REF!</definedName>
    <definedName name="CaseACocher67" localSheetId="1">'Décompte intermédiaire'!#REF!</definedName>
    <definedName name="CaseACocher68" localSheetId="0">Contrat!#REF!</definedName>
    <definedName name="CaseACocher68" localSheetId="2">'Décompte final'!#REF!</definedName>
    <definedName name="CaseACocher68" localSheetId="1">'Décompte intermédiaire'!#REF!</definedName>
    <definedName name="_xlnm.Print_Area" localSheetId="0">Contrat!$A$1:$J$151</definedName>
    <definedName name="_xlnm.Print_Area" localSheetId="2">'Décompte final'!$A$1:$J$70</definedName>
    <definedName name="_xlnm.Print_Area" localSheetId="1">'Décompte intermédiaire'!$A$1:$J$60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2" i="25" l="1"/>
  <c r="J67" i="25"/>
  <c r="I67" i="25"/>
  <c r="I62" i="25"/>
  <c r="I57" i="24"/>
  <c r="I52" i="24"/>
  <c r="J57" i="24"/>
  <c r="J52" i="24"/>
  <c r="I122" i="20"/>
  <c r="I121" i="20"/>
  <c r="I120" i="20"/>
  <c r="I119" i="20"/>
  <c r="H115" i="20"/>
  <c r="H114" i="20"/>
  <c r="H116" i="20" s="1"/>
  <c r="F12" i="26" l="1"/>
  <c r="E12" i="26"/>
  <c r="J30" i="24" l="1"/>
  <c r="H85" i="20"/>
  <c r="A5" i="25" l="1"/>
  <c r="I5" i="25"/>
  <c r="I4" i="25"/>
  <c r="I4" i="24"/>
  <c r="I5" i="24"/>
  <c r="A5" i="24"/>
  <c r="I85" i="20" l="1"/>
  <c r="I53" i="20"/>
  <c r="J85" i="20" l="1"/>
  <c r="I14" i="25"/>
  <c r="I15" i="25"/>
  <c r="I17" i="25"/>
  <c r="I18" i="25"/>
  <c r="I20" i="25"/>
  <c r="I21" i="25"/>
  <c r="I23" i="25"/>
  <c r="I24" i="25"/>
  <c r="I26" i="25"/>
  <c r="I30" i="25"/>
  <c r="H30" i="25" s="1"/>
  <c r="J31" i="25"/>
  <c r="H62" i="25"/>
  <c r="I13" i="24"/>
  <c r="I14" i="24"/>
  <c r="I16" i="24"/>
  <c r="I17" i="24"/>
  <c r="I19" i="24"/>
  <c r="I20" i="24"/>
  <c r="I22" i="24"/>
  <c r="I23" i="24"/>
  <c r="I25" i="24"/>
  <c r="I29" i="24"/>
  <c r="H29" i="24" s="1"/>
  <c r="J82" i="20"/>
  <c r="I54" i="20" s="1"/>
  <c r="I65" i="20"/>
  <c r="I66" i="20"/>
  <c r="I68" i="20"/>
  <c r="I69" i="20"/>
  <c r="I71" i="20"/>
  <c r="I72" i="20"/>
  <c r="I74" i="20"/>
  <c r="I75" i="20"/>
  <c r="I77" i="20"/>
  <c r="I81" i="20"/>
  <c r="H81" i="20" s="1"/>
</calcChain>
</file>

<file path=xl/sharedStrings.xml><?xml version="1.0" encoding="utf-8"?>
<sst xmlns="http://schemas.openxmlformats.org/spreadsheetml/2006/main" count="317" uniqueCount="185">
  <si>
    <t>%</t>
  </si>
  <si>
    <t xml:space="preserve">Lieu, date : </t>
  </si>
  <si>
    <t>Lieu, date :</t>
  </si>
  <si>
    <t xml:space="preserve">Givisiez, le </t>
  </si>
  <si>
    <t>Annexes :</t>
  </si>
  <si>
    <t>Position</t>
  </si>
  <si>
    <t>Unité</t>
  </si>
  <si>
    <t>Quantité</t>
  </si>
  <si>
    <t>Référence</t>
  </si>
  <si>
    <t>Montant</t>
  </si>
  <si>
    <t>-</t>
  </si>
  <si>
    <t>Territoire communal</t>
  </si>
  <si>
    <t>Nom</t>
  </si>
  <si>
    <t>Adresse</t>
  </si>
  <si>
    <t>NP, Lieu</t>
  </si>
  <si>
    <t xml:space="preserve">Adresse de paiement </t>
  </si>
  <si>
    <t>La direction des travaux :</t>
  </si>
  <si>
    <t>./. acompte du :</t>
  </si>
  <si>
    <t>Fonction</t>
  </si>
  <si>
    <t>No. de téléphone</t>
  </si>
  <si>
    <t>LOCALISATION</t>
  </si>
  <si>
    <t>REMARQUES</t>
  </si>
  <si>
    <t>Par leur signature, les soussignés confirment que</t>
  </si>
  <si>
    <t>Représentant du MO</t>
  </si>
  <si>
    <t>NOM DU PROJET</t>
  </si>
  <si>
    <t>Propriétaire de l'ouvrage</t>
  </si>
  <si>
    <t>Le délai pour la remise du décompte final est fixé au</t>
  </si>
  <si>
    <t>les exigences de qualité en matière d'environnement ont été respectées lors de l'exécution des travaux.</t>
  </si>
  <si>
    <t>Maître d'ouvrage</t>
  </si>
  <si>
    <t>Le maître d'ouvrage :</t>
  </si>
  <si>
    <t>Nom local / lieu</t>
  </si>
  <si>
    <t>A. MESURES CONTRE LES AVALANCHES</t>
  </si>
  <si>
    <t>B. MESURES CONTRE LES GLISSEMENTS</t>
  </si>
  <si>
    <t>p</t>
  </si>
  <si>
    <t>C. MESURES CONTRE LES CHUTES DE ROCHES</t>
  </si>
  <si>
    <t>par an</t>
  </si>
  <si>
    <t>Remise en état, réparation</t>
  </si>
  <si>
    <t>E. AUTRES MESURES DE PROTECTION</t>
  </si>
  <si>
    <t>F. PLANIFICATION ET DIRECTION</t>
  </si>
  <si>
    <t>Surveillance, mesures d'organisation</t>
  </si>
  <si>
    <t>Planification et direction des travaux (A - E)</t>
  </si>
  <si>
    <t>PREAVIS:</t>
  </si>
  <si>
    <t>Subvention cantonale</t>
  </si>
  <si>
    <t>Cartes de dangers, données de base</t>
  </si>
  <si>
    <t xml:space="preserve">  élevée (70 %)</t>
  </si>
  <si>
    <t>dossier technique comprenant rapport technique, cartes et plans</t>
  </si>
  <si>
    <t>D. MESURES D'ENDIGUEMENT FORESTIER</t>
  </si>
  <si>
    <t xml:space="preserve">         très élevée (80 %)</t>
  </si>
  <si>
    <t xml:space="preserve">         taux spécial</t>
  </si>
  <si>
    <t>Durée d'amortissement, durée de vie des mesures projetées</t>
  </si>
  <si>
    <t>Le maître d'ouvrage:</t>
  </si>
  <si>
    <t>Pour le maître d'ouvrage:</t>
  </si>
  <si>
    <t>Montant des travaux réalisés</t>
  </si>
  <si>
    <t>Le maître d'ouvrage est en mesure de fournir, en cas de contrôle, les pièces originales.</t>
  </si>
  <si>
    <t>Décompte partiel n°</t>
  </si>
  <si>
    <t>Direction des institutions, de l'agriculture et des forêts</t>
  </si>
  <si>
    <t xml:space="preserve">           standard (60 %)</t>
  </si>
  <si>
    <t xml:space="preserve">Fribourg, le </t>
  </si>
  <si>
    <t>entre</t>
  </si>
  <si>
    <t>et</t>
  </si>
  <si>
    <t>L'Etat de Fribourg, représenté par la Direction des institutions, de l'agriculture et des forêts (DIAF)</t>
  </si>
  <si>
    <t>Projet n°</t>
  </si>
  <si>
    <t>Bases légales et références:</t>
  </si>
  <si>
    <t>MAÎTRE D'OUVRAGE (MO)</t>
  </si>
  <si>
    <t>DEVIS DES TRAVAUX (selon devis détaillée dans rapport technique)</t>
  </si>
  <si>
    <t>Lieu, date</t>
  </si>
  <si>
    <t>Contrat DIAF n°</t>
  </si>
  <si>
    <t>REMARQUES CONCERNANT LE DEVIS ET LA PLANIFICATION</t>
  </si>
  <si>
    <t>AUTRES CHARGES ET CONDITIONS:</t>
  </si>
  <si>
    <t>Code fournisseur SAP</t>
  </si>
  <si>
    <t>DEMANDE DE VERSEMENT DE SUBVENTION SOUS FORME D'ACOMPTE</t>
  </si>
  <si>
    <t>ATTESTATION DE CONFORMITE DES TRAVAUX ET DEMANDE DE VERSEMENT FINAL DE SUBVENTION</t>
  </si>
  <si>
    <t>les travaux ont été réalisés conformément au contrat conclu et au projet approuvé.</t>
  </si>
  <si>
    <t>pour la réalisation de mesures de protection contre les dangers naturels</t>
  </si>
  <si>
    <t>Taux de subvention selon le contrat</t>
  </si>
  <si>
    <t>qui s'engage à réaliser les travaux de manière économique dans les délais fixés, conformément au projet, aux dispositions légales, professionnelles et aux règles de l'art.</t>
  </si>
  <si>
    <t>Une subvention cantonale sans part fédérale est allouée (art. 64 let.f  LFCN)</t>
  </si>
  <si>
    <t xml:space="preserve">          Estimation de dépenses</t>
  </si>
  <si>
    <t>Loi du 2 mars 1999 sur la forêt et la protection contre les catastrophes naturelles, art. 38, art. 64 let. f  et 64b</t>
  </si>
  <si>
    <t>Copie:</t>
  </si>
  <si>
    <t>arrondissement forestier pour lui et le maître d'ouvrage (2 expl)</t>
  </si>
  <si>
    <t xml:space="preserve">Coordonnées centrales </t>
  </si>
  <si>
    <t>Arrondissement n°</t>
  </si>
  <si>
    <t>Triage n°</t>
  </si>
  <si>
    <t>Courriel</t>
  </si>
  <si>
    <t xml:space="preserve">Nouvelle construction </t>
  </si>
  <si>
    <t>REPARTITION ANNUELLE DES TRAVAUX (PLANIFICATION DES DEPENSES)</t>
  </si>
  <si>
    <t>SUBVENTIONS</t>
  </si>
  <si>
    <t>SIGNATURES</t>
  </si>
  <si>
    <t>DISTRIBUTION</t>
  </si>
  <si>
    <t>adapter les années selon la période de réalisation</t>
  </si>
  <si>
    <t>Nouvelle construction</t>
  </si>
  <si>
    <t xml:space="preserve"> rubr. analytique</t>
  </si>
  <si>
    <t>Le paiement de la subvention a lieu dans les limites des crédits disponibles, sur présentation des documents de décompte selon les conditions des directives du Service et sous réserve du respect des conditions éventuelles liées à la présente approbation.</t>
  </si>
  <si>
    <t>rubr. financière</t>
  </si>
  <si>
    <t xml:space="preserve">   Décompte sur pièce (avec documents séparés)</t>
  </si>
  <si>
    <t>VERSEMENT DE LA SUBVENTION</t>
  </si>
  <si>
    <t>Si un futur entretien de l'ouvrage subventionné est nécessaire, le maître d'ouvrage s'engage également à garantir son entretien afin d'assurer le bon fonctionnement de l'ouvrage pendant toute la durée d'amortissement prévue.</t>
  </si>
  <si>
    <t>Procédure selon</t>
  </si>
  <si>
    <t>LAF</t>
  </si>
  <si>
    <t>LATeC</t>
  </si>
  <si>
    <t>pas de procédure</t>
  </si>
  <si>
    <t>remarque</t>
  </si>
  <si>
    <t>si oui</t>
  </si>
  <si>
    <t>en cours</t>
  </si>
  <si>
    <t>procédure terminée</t>
  </si>
  <si>
    <t>permis n°</t>
  </si>
  <si>
    <t>Phénomène naturel principal</t>
  </si>
  <si>
    <t>Référence StorMe, si oui, n°</t>
  </si>
  <si>
    <t>GÉNÉRALITES, PROCÉDURE DE PERMIS DE CONSTRUIRE (cf. directive)</t>
  </si>
  <si>
    <t xml:space="preserve">Contrat d'octroi de subvention </t>
  </si>
  <si>
    <t>Mesures de protection contre les dangers naturels LFo / LFCN - Décompte intermédiaire</t>
  </si>
  <si>
    <t>Mesures de protection contre les dangers naturels LFo / LFCN - Décompte final</t>
  </si>
  <si>
    <t>Risque individuel annuel de décès, selon calcul dans rapport technique</t>
  </si>
  <si>
    <t>Risques après réalisation des mesures, selon calcul dans rapport technique</t>
  </si>
  <si>
    <t>Description:</t>
  </si>
  <si>
    <t>Indicateur "avantages-coûts" (réduction des risques / frais des mesures)</t>
  </si>
  <si>
    <t>Indicateur "dommage potentiel maximal" (sans considération des probabilités)</t>
  </si>
  <si>
    <t>INFORMATIONS GENERALES EN MOT CLÉ ET DIFFÉRENTS INDICATEURS (cf. directive)</t>
  </si>
  <si>
    <t>Indicateur "réduction annuel du risque" (pendant la durée de l'amortissement)</t>
  </si>
  <si>
    <t>Risques actuels, selon calcul dans rapport technique</t>
  </si>
  <si>
    <t>Entretien futur de l'ouvrage: facile/ difficile; assuré/ non assuré?</t>
  </si>
  <si>
    <t>Le chef d'arrondissement forestier déclare que les mesures et travaux projetés sont conformes aux directives du Service et qu'il soutient l'approbation en vue du subventionnement.</t>
  </si>
  <si>
    <t xml:space="preserve">Une subvention cantonale est allouée selon la Convention-programme  (art. 64b LFCN) </t>
  </si>
  <si>
    <t>RÉCAPITULATION</t>
  </si>
  <si>
    <t>Le chef d'arrondissement et la direction des travaux attestent que la demande d'acompte est conforme aux travaux en cours et qu'ils soutiennent l'approbation du Service en vue du subventionnement.</t>
  </si>
  <si>
    <t>Liste des pièces sur feuille séparée</t>
  </si>
  <si>
    <t>acompte précédent</t>
  </si>
  <si>
    <t>Total du versement :</t>
  </si>
  <si>
    <t>Projet N°</t>
  </si>
  <si>
    <t>Le chef d'arrondissement :</t>
  </si>
  <si>
    <t>Exemple d'une liste de pièces</t>
  </si>
  <si>
    <t>n° pièce</t>
  </si>
  <si>
    <t>date pièce</t>
  </si>
  <si>
    <t>founisseur</t>
  </si>
  <si>
    <t>montant facture</t>
  </si>
  <si>
    <t>montant payée</t>
  </si>
  <si>
    <t>fr.</t>
  </si>
  <si>
    <t>15-122</t>
  </si>
  <si>
    <t>Grisoni SA</t>
  </si>
  <si>
    <t>travaux de génie</t>
  </si>
  <si>
    <t>à compte 1</t>
  </si>
  <si>
    <t>15-123</t>
  </si>
  <si>
    <t>Aeby Gartenbau</t>
  </si>
  <si>
    <t>fourniture plantes</t>
  </si>
  <si>
    <t>15-124</t>
  </si>
  <si>
    <t>Corporation forestière</t>
  </si>
  <si>
    <t>fourniture 25 m3 épicéa, billons C</t>
  </si>
  <si>
    <t>propre prestation</t>
  </si>
  <si>
    <t>etc.</t>
  </si>
  <si>
    <t>Total</t>
  </si>
  <si>
    <t>qui s'engage à verser au maître d'ouvrage une subvention sous forme d'une participation aux coûts effectifs (Impôts et redevances inclus)</t>
  </si>
  <si>
    <r>
      <t xml:space="preserve">Solde de la subvention à verser </t>
    </r>
    <r>
      <rPr>
        <sz val="8"/>
        <rFont val="Times New Roman"/>
        <family val="1"/>
      </rPr>
      <t>(Impôts et redevances inclus)</t>
    </r>
    <r>
      <rPr>
        <sz val="10"/>
        <rFont val="Times New Roman"/>
        <family val="1"/>
      </rPr>
      <t xml:space="preserve"> :</t>
    </r>
  </si>
  <si>
    <t>an</t>
  </si>
  <si>
    <t>Didier Castella</t>
  </si>
  <si>
    <t>Conseiller d'Etat, Directeur</t>
  </si>
  <si>
    <t>Chef-fe d'arrondissement forestier :</t>
  </si>
  <si>
    <t>SFN, Chef de la section forêt et dangers naturels (1 expl)</t>
  </si>
  <si>
    <t>Chef de section</t>
  </si>
  <si>
    <t>Pour le SFN:</t>
  </si>
  <si>
    <t>Part fédérale (interne SFN)</t>
  </si>
  <si>
    <t>En outre, le chef d'arrondissement certifie avoir contrôlé et trouvé les pièces justificatives conformes.</t>
  </si>
  <si>
    <t>description de la prestation</t>
  </si>
  <si>
    <t>Le Chef de section</t>
  </si>
  <si>
    <t>Le Service des forêts et de la nature approuve le présent décompte et alloue la subvention y relative, soit :</t>
  </si>
  <si>
    <r>
      <t xml:space="preserve">Service des forêts et de la nature </t>
    </r>
    <r>
      <rPr>
        <sz val="8"/>
        <rFont val="Arial"/>
        <family val="2"/>
      </rPr>
      <t>SFN</t>
    </r>
    <r>
      <rPr>
        <b/>
        <sz val="8"/>
        <rFont val="Arial"/>
        <family val="2"/>
      </rPr>
      <t xml:space="preserve">
Amt für Wald und Natur </t>
    </r>
    <r>
      <rPr>
        <sz val="8"/>
        <rFont val="Arial"/>
        <family val="2"/>
      </rPr>
      <t>WNA
Route du Mont Carmel 5, Case postale 155,
1762 Givisiez
T +41 26 305 23 43
sfn@fr.ch, www.fr.ch/sfn</t>
    </r>
  </si>
  <si>
    <r>
      <rPr>
        <b/>
        <sz val="8"/>
        <rFont val="Arial"/>
        <family val="2"/>
      </rPr>
      <t xml:space="preserve">Service des forêts et de la nature </t>
    </r>
    <r>
      <rPr>
        <sz val="8"/>
        <rFont val="Arial"/>
        <family val="2"/>
      </rPr>
      <t xml:space="preserve">SFN
</t>
    </r>
    <r>
      <rPr>
        <b/>
        <sz val="8"/>
        <rFont val="Arial"/>
        <family val="2"/>
      </rPr>
      <t>Amt für Wald und Natur</t>
    </r>
    <r>
      <rPr>
        <sz val="8"/>
        <rFont val="Arial"/>
        <family val="2"/>
      </rPr>
      <t xml:space="preserve"> WNA
Route du Mont Carmel 5, Case postale 155,
1762 Givisiez
T +41 26 305 23 43
sfn@fr.ch, www.fr.ch/sfn</t>
    </r>
  </si>
  <si>
    <t>Directive du Service des forêts et de la nature (ci-après SFN), Protection contre les dangers naturels</t>
  </si>
  <si>
    <r>
      <rPr>
        <b/>
        <sz val="8"/>
        <rFont val="Arial"/>
        <family val="2"/>
      </rPr>
      <t xml:space="preserve">Direction des institutions, de l'agriculture
et des forêts </t>
    </r>
    <r>
      <rPr>
        <sz val="8"/>
        <rFont val="Arial"/>
        <family val="2"/>
      </rPr>
      <t xml:space="preserve">DIAF
</t>
    </r>
    <r>
      <rPr>
        <b/>
        <sz val="8"/>
        <rFont val="Arial"/>
        <family val="2"/>
      </rPr>
      <t xml:space="preserve">Direktion der Institutionen und der Land-
und Forstwirtschaft </t>
    </r>
    <r>
      <rPr>
        <sz val="8"/>
        <rFont val="Arial"/>
        <family val="2"/>
      </rPr>
      <t>ILFD
Ruelle Notre-Dame 2, Case postale, 1701 Fribourg
T +41 26 305 22 05
diaf-sg@fr.ch, www.fr.ch/diaf</t>
    </r>
  </si>
  <si>
    <r>
      <t>m</t>
    </r>
    <r>
      <rPr>
        <vertAlign val="superscript"/>
        <sz val="10"/>
        <rFont val="Times New Roman"/>
        <family val="1"/>
      </rPr>
      <t>x</t>
    </r>
  </si>
  <si>
    <t>Montant (CHF)</t>
  </si>
  <si>
    <t>COÛTS TOTAUX</t>
  </si>
  <si>
    <t xml:space="preserve">Les coûts totaux reconnus s'élèvent à </t>
  </si>
  <si>
    <t>Sur la base des critères fédéraux et cantonaux, le taux de subvention est fixée comme suit</t>
  </si>
  <si>
    <t>CHF</t>
  </si>
  <si>
    <t>SFOR-F-DN-I</t>
  </si>
  <si>
    <t>Subvention fédérale</t>
  </si>
  <si>
    <t>Subvention totale</t>
  </si>
  <si>
    <t>Versements</t>
  </si>
  <si>
    <t>Montant CHF</t>
  </si>
  <si>
    <r>
      <t xml:space="preserve">Le Service des forêts et de la nature approuve le présent décompte et alloue la subvention y relative </t>
    </r>
    <r>
      <rPr>
        <sz val="8"/>
        <rFont val="Times New Roman"/>
        <family val="1"/>
      </rPr>
      <t>(impôts et redevances inclus)</t>
    </r>
    <r>
      <rPr>
        <sz val="10"/>
        <rFont val="Times New Roman"/>
        <family val="1"/>
      </rPr>
      <t>, soit :</t>
    </r>
  </si>
  <si>
    <t>Subvention totale :</t>
  </si>
  <si>
    <t>Echéances prévues</t>
  </si>
  <si>
    <t>CHF/ an</t>
  </si>
  <si>
    <t>L'original signé et le fichier électronique sont conservés à la centrale du SFN.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</si>
</sst>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#,##0.00_ ;\-#,##0.00\ "/>
    <numFmt numFmtId="165" formatCode="#,##0.\-\-"/>
    <numFmt numFmtId="166" formatCode="0.0\ &quot;ha&quot;"/>
    <numFmt numFmtId="167" formatCode="0.0"/>
    <numFmt numFmtId="168" formatCode="0.0%"/>
    <numFmt numFmtId="169" formatCode="#,##0_ ;\-#,##0\ "/>
    <numFmt numFmtId="170" formatCode="0_ ;\-0\ "/>
    <numFmt numFmtId="171" formatCode="dd/mm/yy;@"/>
    <numFmt numFmtId="172" formatCode="_ * #,##0.000_ ;_ * \-#,##0.000_ ;_ * &quot;-&quot;???_ ;_ @_ "/>
    <numFmt numFmtId="173" formatCode="d/m/yy;@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sz val="6"/>
      <name val="Times New Roman"/>
      <family val="1"/>
    </font>
    <font>
      <sz val="11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vertAlign val="superscript"/>
      <sz val="10"/>
      <name val="Times New Roman"/>
      <family val="1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577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0" borderId="0" xfId="0" applyFill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Protection="1"/>
    <xf numFmtId="0" fontId="0" fillId="0" borderId="1" xfId="0" applyBorder="1" applyProtection="1"/>
    <xf numFmtId="43" fontId="1" fillId="0" borderId="0" xfId="1" applyProtection="1"/>
    <xf numFmtId="0" fontId="4" fillId="0" borderId="0" xfId="0" applyFont="1" applyFill="1" applyProtection="1"/>
    <xf numFmtId="0" fontId="4" fillId="0" borderId="0" xfId="0" applyFont="1" applyProtection="1"/>
    <xf numFmtId="0" fontId="5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7" fillId="0" borderId="0" xfId="0" applyFont="1" applyProtection="1"/>
    <xf numFmtId="0" fontId="2" fillId="0" borderId="0" xfId="0" applyFont="1" applyAlignment="1" applyProtection="1">
      <alignment vertical="center"/>
    </xf>
    <xf numFmtId="0" fontId="0" fillId="0" borderId="8" xfId="0" applyBorder="1" applyProtection="1"/>
    <xf numFmtId="43" fontId="1" fillId="0" borderId="1" xfId="1" applyBorder="1" applyProtection="1"/>
    <xf numFmtId="43" fontId="1" fillId="0" borderId="9" xfId="1" applyBorder="1" applyProtection="1"/>
    <xf numFmtId="0" fontId="6" fillId="0" borderId="3" xfId="0" applyFont="1" applyBorder="1" applyAlignment="1" applyProtection="1">
      <alignment vertical="center"/>
    </xf>
    <xf numFmtId="0" fontId="1" fillId="0" borderId="0" xfId="0" applyFont="1" applyProtection="1"/>
    <xf numFmtId="0" fontId="10" fillId="0" borderId="0" xfId="0" applyFont="1" applyProtection="1"/>
    <xf numFmtId="0" fontId="6" fillId="0" borderId="0" xfId="0" applyFont="1" applyBorder="1" applyProtection="1"/>
    <xf numFmtId="0" fontId="6" fillId="0" borderId="0" xfId="0" applyFont="1" applyProtection="1"/>
    <xf numFmtId="0" fontId="4" fillId="0" borderId="0" xfId="0" applyFont="1" applyAlignment="1" applyProtection="1">
      <alignment vertical="center"/>
    </xf>
    <xf numFmtId="0" fontId="6" fillId="0" borderId="0" xfId="0" applyFont="1" applyFill="1" applyProtection="1"/>
    <xf numFmtId="0" fontId="10" fillId="0" borderId="0" xfId="0" applyFont="1" applyFill="1" applyProtection="1"/>
    <xf numFmtId="0" fontId="5" fillId="0" borderId="0" xfId="0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43" fontId="1" fillId="0" borderId="1" xfId="1" applyBorder="1" applyAlignment="1" applyProtection="1">
      <alignment vertical="center"/>
    </xf>
    <xf numFmtId="43" fontId="1" fillId="0" borderId="9" xfId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 shrinkToFit="1"/>
    </xf>
    <xf numFmtId="43" fontId="1" fillId="0" borderId="0" xfId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43" fontId="6" fillId="0" borderId="3" xfId="1" applyFont="1" applyFill="1" applyBorder="1" applyAlignment="1" applyProtection="1">
      <alignment vertical="center"/>
    </xf>
    <xf numFmtId="43" fontId="6" fillId="0" borderId="7" xfId="1" applyFont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0" fillId="0" borderId="0" xfId="0" applyAlignment="1" applyProtection="1">
      <alignment horizontal="left"/>
    </xf>
    <xf numFmtId="0" fontId="17" fillId="0" borderId="5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43" fontId="16" fillId="0" borderId="0" xfId="1" applyFont="1" applyBorder="1" applyAlignment="1" applyProtection="1">
      <alignment vertical="center"/>
    </xf>
    <xf numFmtId="43" fontId="16" fillId="0" borderId="4" xfId="1" applyFont="1" applyBorder="1" applyAlignment="1" applyProtection="1">
      <alignment vertical="center"/>
    </xf>
    <xf numFmtId="0" fontId="19" fillId="0" borderId="5" xfId="0" applyFont="1" applyBorder="1" applyAlignment="1" applyProtection="1">
      <alignment vertical="center"/>
    </xf>
    <xf numFmtId="0" fontId="16" fillId="0" borderId="5" xfId="0" applyFont="1" applyBorder="1" applyProtection="1"/>
    <xf numFmtId="0" fontId="16" fillId="0" borderId="0" xfId="0" applyFont="1" applyBorder="1" applyProtection="1"/>
    <xf numFmtId="43" fontId="16" fillId="0" borderId="0" xfId="1" applyFont="1" applyBorder="1" applyProtection="1"/>
    <xf numFmtId="43" fontId="16" fillId="0" borderId="4" xfId="1" applyFont="1" applyBorder="1" applyProtection="1"/>
    <xf numFmtId="0" fontId="19" fillId="0" borderId="5" xfId="0" applyFont="1" applyFill="1" applyBorder="1" applyAlignment="1" applyProtection="1">
      <alignment vertical="center"/>
    </xf>
    <xf numFmtId="43" fontId="16" fillId="0" borderId="4" xfId="1" applyFont="1" applyFill="1" applyBorder="1" applyAlignment="1" applyProtection="1">
      <alignment vertical="center"/>
    </xf>
    <xf numFmtId="0" fontId="20" fillId="0" borderId="1" xfId="0" applyFont="1" applyBorder="1" applyAlignment="1" applyProtection="1">
      <alignment vertical="center"/>
    </xf>
    <xf numFmtId="43" fontId="20" fillId="0" borderId="1" xfId="1" applyFont="1" applyBorder="1" applyAlignment="1" applyProtection="1">
      <alignment vertical="center"/>
    </xf>
    <xf numFmtId="43" fontId="20" fillId="0" borderId="9" xfId="1" applyFont="1" applyBorder="1" applyAlignment="1" applyProtection="1">
      <alignment vertical="center"/>
    </xf>
    <xf numFmtId="0" fontId="21" fillId="0" borderId="5" xfId="0" applyFont="1" applyBorder="1" applyProtection="1"/>
    <xf numFmtId="0" fontId="22" fillId="0" borderId="5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 indent="1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4" xfId="0" applyFont="1" applyFill="1" applyBorder="1" applyAlignment="1" applyProtection="1">
      <alignment vertical="center"/>
    </xf>
    <xf numFmtId="0" fontId="16" fillId="0" borderId="0" xfId="0" applyFont="1" applyFill="1" applyBorder="1" applyProtection="1"/>
    <xf numFmtId="0" fontId="16" fillId="0" borderId="5" xfId="0" applyFont="1" applyFill="1" applyBorder="1" applyProtection="1"/>
    <xf numFmtId="43" fontId="16" fillId="0" borderId="0" xfId="1" applyFont="1" applyFill="1" applyBorder="1" applyProtection="1"/>
    <xf numFmtId="43" fontId="16" fillId="0" borderId="4" xfId="1" applyFont="1" applyFill="1" applyBorder="1" applyProtection="1"/>
    <xf numFmtId="0" fontId="16" fillId="0" borderId="6" xfId="0" applyFont="1" applyBorder="1" applyProtection="1"/>
    <xf numFmtId="0" fontId="16" fillId="0" borderId="3" xfId="0" applyFont="1" applyBorder="1" applyProtection="1"/>
    <xf numFmtId="43" fontId="16" fillId="0" borderId="3" xfId="1" applyFont="1" applyBorder="1" applyProtection="1"/>
    <xf numFmtId="43" fontId="16" fillId="0" borderId="7" xfId="1" applyFont="1" applyBorder="1" applyProtection="1"/>
    <xf numFmtId="0" fontId="16" fillId="0" borderId="8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right" vertical="center"/>
    </xf>
    <xf numFmtId="43" fontId="16" fillId="0" borderId="1" xfId="1" applyFont="1" applyFill="1" applyBorder="1" applyAlignment="1" applyProtection="1">
      <alignment vertical="center"/>
    </xf>
    <xf numFmtId="43" fontId="16" fillId="0" borderId="9" xfId="1" applyFont="1" applyFill="1" applyBorder="1" applyAlignment="1" applyProtection="1">
      <alignment vertical="center"/>
    </xf>
    <xf numFmtId="0" fontId="21" fillId="0" borderId="5" xfId="0" applyFont="1" applyBorder="1" applyAlignment="1" applyProtection="1">
      <alignment vertical="center"/>
    </xf>
    <xf numFmtId="0" fontId="16" fillId="0" borderId="8" xfId="0" applyFont="1" applyBorder="1" applyProtection="1"/>
    <xf numFmtId="0" fontId="16" fillId="0" borderId="1" xfId="0" applyFont="1" applyBorder="1" applyProtection="1"/>
    <xf numFmtId="43" fontId="16" fillId="0" borderId="1" xfId="1" applyFont="1" applyBorder="1" applyProtection="1"/>
    <xf numFmtId="43" fontId="16" fillId="0" borderId="9" xfId="1" applyFont="1" applyBorder="1" applyProtection="1"/>
    <xf numFmtId="0" fontId="16" fillId="0" borderId="6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horizontal="right" vertical="center"/>
    </xf>
    <xf numFmtId="43" fontId="16" fillId="0" borderId="3" xfId="1" applyFont="1" applyFill="1" applyBorder="1" applyAlignment="1" applyProtection="1">
      <alignment vertical="center"/>
    </xf>
    <xf numFmtId="43" fontId="16" fillId="0" borderId="7" xfId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2" fontId="16" fillId="0" borderId="0" xfId="0" applyNumberFormat="1" applyFont="1" applyFill="1" applyBorder="1" applyAlignment="1" applyProtection="1">
      <alignment vertical="center"/>
    </xf>
    <xf numFmtId="2" fontId="16" fillId="0" borderId="0" xfId="0" applyNumberFormat="1" applyFont="1" applyFill="1" applyBorder="1" applyAlignment="1" applyProtection="1">
      <alignment horizontal="left" vertical="center"/>
    </xf>
    <xf numFmtId="166" fontId="16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6" fillId="0" borderId="5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167" fontId="16" fillId="0" borderId="0" xfId="0" applyNumberFormat="1" applyFont="1" applyFill="1" applyBorder="1" applyAlignment="1" applyProtection="1">
      <alignment vertical="center"/>
    </xf>
    <xf numFmtId="0" fontId="16" fillId="0" borderId="6" xfId="0" applyFont="1" applyBorder="1" applyAlignment="1" applyProtection="1">
      <alignment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left" vertical="center" indent="2"/>
    </xf>
    <xf numFmtId="167" fontId="16" fillId="0" borderId="3" xfId="0" applyNumberFormat="1" applyFont="1" applyFill="1" applyBorder="1" applyAlignment="1" applyProtection="1">
      <alignment vertical="center"/>
    </xf>
    <xf numFmtId="2" fontId="16" fillId="0" borderId="3" xfId="0" applyNumberFormat="1" applyFont="1" applyFill="1" applyBorder="1" applyAlignment="1" applyProtection="1">
      <alignment horizontal="left" vertical="center" indent="2"/>
    </xf>
    <xf numFmtId="0" fontId="16" fillId="0" borderId="3" xfId="0" applyFont="1" applyFill="1" applyBorder="1" applyAlignment="1" applyProtection="1">
      <alignment horizontal="left" vertical="center"/>
    </xf>
    <xf numFmtId="0" fontId="16" fillId="0" borderId="3" xfId="0" applyFont="1" applyBorder="1" applyAlignment="1" applyProtection="1">
      <alignment vertical="center"/>
    </xf>
    <xf numFmtId="0" fontId="16" fillId="0" borderId="3" xfId="0" applyFont="1" applyFill="1" applyBorder="1" applyAlignment="1" applyProtection="1">
      <alignment horizontal="left" vertical="center" indent="2"/>
    </xf>
    <xf numFmtId="2" fontId="16" fillId="0" borderId="3" xfId="1" applyNumberFormat="1" applyFont="1" applyFill="1" applyBorder="1" applyAlignment="1" applyProtection="1">
      <alignment horizontal="left" vertical="center" indent="2"/>
    </xf>
    <xf numFmtId="166" fontId="16" fillId="0" borderId="7" xfId="1" applyNumberFormat="1" applyFont="1" applyFill="1" applyBorder="1" applyAlignment="1" applyProtection="1">
      <alignment vertical="center"/>
    </xf>
    <xf numFmtId="0" fontId="16" fillId="0" borderId="4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vertical="center"/>
    </xf>
    <xf numFmtId="43" fontId="25" fillId="0" borderId="11" xfId="1" applyFont="1" applyBorder="1" applyAlignment="1" applyProtection="1">
      <alignment horizontal="center" vertical="center"/>
    </xf>
    <xf numFmtId="0" fontId="16" fillId="0" borderId="9" xfId="0" applyFont="1" applyBorder="1" applyProtection="1"/>
    <xf numFmtId="0" fontId="16" fillId="0" borderId="12" xfId="0" applyFont="1" applyBorder="1" applyAlignment="1" applyProtection="1">
      <alignment horizontal="center"/>
    </xf>
    <xf numFmtId="0" fontId="16" fillId="0" borderId="12" xfId="0" applyFont="1" applyBorder="1" applyProtection="1"/>
    <xf numFmtId="43" fontId="16" fillId="0" borderId="12" xfId="1" applyFont="1" applyBorder="1" applyProtection="1"/>
    <xf numFmtId="0" fontId="25" fillId="0" borderId="5" xfId="0" applyFont="1" applyBorder="1" applyProtection="1"/>
    <xf numFmtId="0" fontId="16" fillId="0" borderId="4" xfId="0" applyFont="1" applyBorder="1" applyProtection="1"/>
    <xf numFmtId="0" fontId="16" fillId="0" borderId="2" xfId="0" applyFont="1" applyBorder="1" applyAlignment="1" applyProtection="1">
      <alignment horizontal="center"/>
    </xf>
    <xf numFmtId="165" fontId="16" fillId="0" borderId="2" xfId="1" applyNumberFormat="1" applyFont="1" applyBorder="1" applyAlignment="1" applyProtection="1">
      <alignment horizontal="right" indent="1"/>
    </xf>
    <xf numFmtId="164" fontId="16" fillId="2" borderId="2" xfId="1" applyNumberFormat="1" applyFont="1" applyFill="1" applyBorder="1" applyProtection="1">
      <protection locked="0"/>
    </xf>
    <xf numFmtId="164" fontId="16" fillId="0" borderId="2" xfId="1" applyNumberFormat="1" applyFont="1" applyBorder="1" applyProtection="1"/>
    <xf numFmtId="0" fontId="16" fillId="0" borderId="4" xfId="0" applyFont="1" applyFill="1" applyBorder="1" applyProtection="1"/>
    <xf numFmtId="0" fontId="16" fillId="0" borderId="2" xfId="0" applyFont="1" applyFill="1" applyBorder="1" applyAlignment="1" applyProtection="1">
      <alignment horizontal="center"/>
    </xf>
    <xf numFmtId="43" fontId="16" fillId="0" borderId="2" xfId="1" applyFont="1" applyFill="1" applyBorder="1" applyProtection="1"/>
    <xf numFmtId="164" fontId="16" fillId="0" borderId="2" xfId="1" applyNumberFormat="1" applyFont="1" applyFill="1" applyBorder="1" applyProtection="1"/>
    <xf numFmtId="165" fontId="16" fillId="0" borderId="2" xfId="1" applyNumberFormat="1" applyFont="1" applyFill="1" applyBorder="1" applyAlignment="1" applyProtection="1">
      <alignment horizontal="right" indent="1"/>
    </xf>
    <xf numFmtId="1" fontId="16" fillId="0" borderId="2" xfId="0" applyNumberFormat="1" applyFont="1" applyFill="1" applyBorder="1" applyProtection="1"/>
    <xf numFmtId="1" fontId="16" fillId="0" borderId="2" xfId="2" applyNumberFormat="1" applyFont="1" applyFill="1" applyBorder="1" applyAlignment="1" applyProtection="1">
      <alignment horizontal="right" indent="1"/>
      <protection locked="0"/>
    </xf>
    <xf numFmtId="0" fontId="16" fillId="0" borderId="7" xfId="0" applyFont="1" applyBorder="1" applyProtection="1"/>
    <xf numFmtId="0" fontId="16" fillId="0" borderId="13" xfId="0" applyFont="1" applyFill="1" applyBorder="1" applyAlignment="1" applyProtection="1">
      <alignment horizontal="center"/>
    </xf>
    <xf numFmtId="168" fontId="16" fillId="0" borderId="2" xfId="1" applyNumberFormat="1" applyFont="1" applyBorder="1" applyAlignment="1" applyProtection="1">
      <alignment horizontal="right" indent="1"/>
    </xf>
    <xf numFmtId="165" fontId="16" fillId="0" borderId="14" xfId="1" applyNumberFormat="1" applyFont="1" applyBorder="1" applyAlignment="1" applyProtection="1">
      <alignment horizontal="right" indent="1"/>
    </xf>
    <xf numFmtId="164" fontId="16" fillId="2" borderId="13" xfId="1" applyNumberFormat="1" applyFont="1" applyFill="1" applyBorder="1" applyProtection="1">
      <protection locked="0"/>
    </xf>
    <xf numFmtId="0" fontId="16" fillId="0" borderId="8" xfId="0" applyFont="1" applyBorder="1" applyAlignment="1" applyProtection="1">
      <alignment horizontal="left" vertical="center" indent="1"/>
    </xf>
    <xf numFmtId="0" fontId="16" fillId="0" borderId="1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vertical="center"/>
    </xf>
    <xf numFmtId="43" fontId="16" fillId="0" borderId="12" xfId="1" applyFont="1" applyFill="1" applyBorder="1" applyAlignment="1" applyProtection="1">
      <alignment vertical="center"/>
    </xf>
    <xf numFmtId="164" fontId="16" fillId="0" borderId="12" xfId="1" applyNumberFormat="1" applyFont="1" applyBorder="1" applyAlignment="1" applyProtection="1">
      <alignment vertical="center"/>
    </xf>
    <xf numFmtId="0" fontId="21" fillId="0" borderId="8" xfId="0" applyFont="1" applyBorder="1" applyProtection="1"/>
    <xf numFmtId="0" fontId="20" fillId="0" borderId="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right" vertical="center"/>
    </xf>
    <xf numFmtId="0" fontId="16" fillId="0" borderId="5" xfId="0" applyFont="1" applyBorder="1" applyAlignment="1" applyProtection="1">
      <alignment horizontal="left" vertical="center" indent="1"/>
    </xf>
    <xf numFmtId="0" fontId="20" fillId="0" borderId="0" xfId="0" applyFont="1" applyBorder="1" applyAlignment="1" applyProtection="1">
      <alignment horizontal="left" vertical="center"/>
    </xf>
    <xf numFmtId="0" fontId="21" fillId="0" borderId="5" xfId="0" applyFont="1" applyFill="1" applyBorder="1" applyAlignment="1" applyProtection="1">
      <alignment vertical="center"/>
    </xf>
    <xf numFmtId="0" fontId="21" fillId="0" borderId="6" xfId="0" applyNumberFormat="1" applyFont="1" applyFill="1" applyBorder="1" applyAlignment="1" applyProtection="1">
      <alignment vertical="center"/>
    </xf>
    <xf numFmtId="0" fontId="16" fillId="0" borderId="3" xfId="0" applyNumberFormat="1" applyFont="1" applyFill="1" applyBorder="1" applyProtection="1"/>
    <xf numFmtId="0" fontId="16" fillId="0" borderId="3" xfId="1" applyNumberFormat="1" applyFont="1" applyFill="1" applyBorder="1" applyProtection="1"/>
    <xf numFmtId="0" fontId="16" fillId="0" borderId="7" xfId="1" applyNumberFormat="1" applyFont="1" applyFill="1" applyBorder="1" applyProtection="1"/>
    <xf numFmtId="0" fontId="21" fillId="0" borderId="8" xfId="0" applyNumberFormat="1" applyFont="1" applyFill="1" applyBorder="1" applyAlignment="1" applyProtection="1">
      <alignment vertical="center"/>
    </xf>
    <xf numFmtId="0" fontId="16" fillId="0" borderId="1" xfId="0" applyNumberFormat="1" applyFont="1" applyFill="1" applyBorder="1" applyProtection="1"/>
    <xf numFmtId="0" fontId="16" fillId="0" borderId="1" xfId="1" applyNumberFormat="1" applyFont="1" applyFill="1" applyBorder="1" applyProtection="1"/>
    <xf numFmtId="0" fontId="16" fillId="0" borderId="9" xfId="1" applyNumberFormat="1" applyFont="1" applyFill="1" applyBorder="1" applyProtection="1"/>
    <xf numFmtId="0" fontId="16" fillId="0" borderId="0" xfId="0" applyFont="1" applyFill="1" applyBorder="1" applyProtection="1">
      <protection locked="0"/>
    </xf>
    <xf numFmtId="43" fontId="16" fillId="2" borderId="0" xfId="1" applyFont="1" applyFill="1" applyBorder="1" applyProtection="1">
      <protection locked="0"/>
    </xf>
    <xf numFmtId="0" fontId="16" fillId="0" borderId="0" xfId="0" applyFont="1" applyFill="1" applyProtection="1"/>
    <xf numFmtId="0" fontId="16" fillId="0" borderId="6" xfId="0" applyFont="1" applyFill="1" applyBorder="1" applyProtection="1"/>
    <xf numFmtId="0" fontId="16" fillId="0" borderId="3" xfId="0" applyFont="1" applyFill="1" applyBorder="1" applyProtection="1"/>
    <xf numFmtId="43" fontId="16" fillId="0" borderId="3" xfId="1" applyFont="1" applyFill="1" applyBorder="1" applyProtection="1"/>
    <xf numFmtId="43" fontId="16" fillId="0" borderId="7" xfId="1" applyFont="1" applyFill="1" applyBorder="1" applyProtection="1"/>
    <xf numFmtId="0" fontId="16" fillId="0" borderId="0" xfId="0" applyFont="1" applyBorder="1" applyAlignment="1" applyProtection="1">
      <alignment horizontal="right"/>
    </xf>
    <xf numFmtId="43" fontId="16" fillId="0" borderId="0" xfId="0" applyNumberFormat="1" applyFont="1" applyBorder="1" applyAlignment="1" applyProtection="1">
      <alignment horizontal="center"/>
    </xf>
    <xf numFmtId="43" fontId="20" fillId="0" borderId="0" xfId="1" applyFont="1" applyBorder="1" applyAlignment="1" applyProtection="1">
      <alignment horizontal="center"/>
    </xf>
    <xf numFmtId="43" fontId="20" fillId="0" borderId="4" xfId="1" applyFont="1" applyBorder="1" applyAlignment="1" applyProtection="1">
      <alignment horizontal="center"/>
    </xf>
    <xf numFmtId="49" fontId="16" fillId="0" borderId="4" xfId="1" applyNumberFormat="1" applyFont="1" applyFill="1" applyBorder="1" applyProtection="1">
      <protection locked="0"/>
    </xf>
    <xf numFmtId="43" fontId="24" fillId="2" borderId="10" xfId="0" applyNumberFormat="1" applyFont="1" applyFill="1" applyBorder="1" applyAlignment="1" applyProtection="1">
      <alignment horizontal="center"/>
      <protection locked="0"/>
    </xf>
    <xf numFmtId="43" fontId="16" fillId="0" borderId="0" xfId="0" applyNumberFormat="1" applyFont="1" applyFill="1" applyBorder="1" applyAlignment="1" applyProtection="1">
      <alignment horizontal="center"/>
    </xf>
    <xf numFmtId="170" fontId="16" fillId="0" borderId="0" xfId="0" applyNumberFormat="1" applyFont="1" applyFill="1" applyBorder="1" applyAlignment="1" applyProtection="1">
      <alignment horizontal="center"/>
    </xf>
    <xf numFmtId="14" fontId="16" fillId="2" borderId="10" xfId="1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wrapText="1"/>
    </xf>
    <xf numFmtId="0" fontId="20" fillId="0" borderId="4" xfId="0" applyFont="1" applyBorder="1" applyAlignment="1" applyProtection="1">
      <alignment wrapText="1"/>
    </xf>
    <xf numFmtId="0" fontId="16" fillId="0" borderId="5" xfId="0" quotePrefix="1" applyFont="1" applyBorder="1" applyAlignment="1" applyProtection="1">
      <alignment horizontal="right"/>
    </xf>
    <xf numFmtId="0" fontId="16" fillId="0" borderId="6" xfId="0" quotePrefix="1" applyFont="1" applyBorder="1" applyAlignment="1" applyProtection="1">
      <alignment horizontal="right"/>
    </xf>
    <xf numFmtId="0" fontId="16" fillId="0" borderId="0" xfId="0" applyFont="1" applyProtection="1"/>
    <xf numFmtId="43" fontId="16" fillId="0" borderId="0" xfId="1" applyFont="1" applyProtection="1"/>
    <xf numFmtId="0" fontId="16" fillId="0" borderId="5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43" fontId="16" fillId="0" borderId="0" xfId="1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26" fillId="0" borderId="5" xfId="0" applyFont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left" vertical="center"/>
    </xf>
    <xf numFmtId="43" fontId="16" fillId="0" borderId="0" xfId="1" applyFont="1" applyFill="1" applyBorder="1" applyAlignment="1" applyProtection="1">
      <alignment vertical="center"/>
      <protection locked="0"/>
    </xf>
    <xf numFmtId="43" fontId="16" fillId="0" borderId="4" xfId="1" applyFont="1" applyFill="1" applyBorder="1" applyAlignment="1" applyProtection="1">
      <alignment vertical="center"/>
      <protection locked="0"/>
    </xf>
    <xf numFmtId="43" fontId="16" fillId="0" borderId="3" xfId="1" applyFont="1" applyBorder="1" applyAlignment="1" applyProtection="1">
      <alignment vertical="center"/>
    </xf>
    <xf numFmtId="43" fontId="16" fillId="0" borderId="7" xfId="1" applyFont="1" applyBorder="1" applyAlignment="1" applyProtection="1">
      <alignment vertical="center"/>
    </xf>
    <xf numFmtId="0" fontId="16" fillId="0" borderId="8" xfId="0" applyFont="1" applyBorder="1" applyAlignment="1" applyProtection="1">
      <alignment vertical="center"/>
    </xf>
    <xf numFmtId="43" fontId="16" fillId="0" borderId="1" xfId="1" applyFont="1" applyBorder="1" applyAlignment="1" applyProtection="1">
      <alignment vertical="center"/>
    </xf>
    <xf numFmtId="43" fontId="16" fillId="0" borderId="9" xfId="1" applyFont="1" applyBorder="1" applyAlignment="1" applyProtection="1">
      <alignment vertical="center"/>
    </xf>
    <xf numFmtId="2" fontId="16" fillId="2" borderId="10" xfId="1" applyNumberFormat="1" applyFont="1" applyFill="1" applyBorder="1" applyAlignment="1" applyProtection="1">
      <alignment horizontal="center" vertical="center"/>
      <protection locked="0"/>
    </xf>
    <xf numFmtId="167" fontId="16" fillId="0" borderId="3" xfId="1" applyNumberFormat="1" applyFont="1" applyFill="1" applyBorder="1" applyAlignment="1" applyProtection="1">
      <alignment vertical="center"/>
    </xf>
    <xf numFmtId="0" fontId="21" fillId="0" borderId="8" xfId="0" applyFont="1" applyBorder="1" applyAlignment="1" applyProtection="1">
      <alignment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vertical="center"/>
    </xf>
    <xf numFmtId="43" fontId="16" fillId="0" borderId="12" xfId="1" applyFont="1" applyBorder="1" applyAlignment="1" applyProtection="1">
      <alignment vertical="center"/>
    </xf>
    <xf numFmtId="0" fontId="25" fillId="0" borderId="5" xfId="0" applyFont="1" applyBorder="1" applyAlignment="1" applyProtection="1">
      <alignment vertical="center"/>
    </xf>
    <xf numFmtId="165" fontId="16" fillId="0" borderId="2" xfId="1" applyNumberFormat="1" applyFont="1" applyBorder="1" applyAlignment="1" applyProtection="1">
      <alignment horizontal="right" vertical="center"/>
    </xf>
    <xf numFmtId="164" fontId="16" fillId="2" borderId="2" xfId="1" applyNumberFormat="1" applyFont="1" applyFill="1" applyBorder="1" applyAlignment="1" applyProtection="1">
      <alignment vertical="center"/>
      <protection locked="0"/>
    </xf>
    <xf numFmtId="164" fontId="16" fillId="0" borderId="2" xfId="1" applyNumberFormat="1" applyFont="1" applyBorder="1" applyAlignment="1" applyProtection="1">
      <alignment vertical="center"/>
    </xf>
    <xf numFmtId="43" fontId="16" fillId="0" borderId="2" xfId="1" applyFont="1" applyFill="1" applyBorder="1" applyAlignment="1" applyProtection="1">
      <alignment vertical="center"/>
    </xf>
    <xf numFmtId="164" fontId="16" fillId="0" borderId="2" xfId="1" applyNumberFormat="1" applyFont="1" applyFill="1" applyBorder="1" applyAlignment="1" applyProtection="1">
      <alignment vertical="center"/>
    </xf>
    <xf numFmtId="165" fontId="16" fillId="0" borderId="2" xfId="1" applyNumberFormat="1" applyFont="1" applyFill="1" applyBorder="1" applyAlignment="1" applyProtection="1">
      <alignment horizontal="right" vertical="center"/>
    </xf>
    <xf numFmtId="1" fontId="16" fillId="0" borderId="2" xfId="0" applyNumberFormat="1" applyFont="1" applyFill="1" applyBorder="1" applyAlignment="1" applyProtection="1">
      <alignment vertical="center"/>
    </xf>
    <xf numFmtId="1" fontId="16" fillId="0" borderId="2" xfId="2" applyNumberFormat="1" applyFont="1" applyFill="1" applyBorder="1" applyAlignment="1" applyProtection="1">
      <alignment horizontal="right" vertical="center"/>
      <protection locked="0"/>
    </xf>
    <xf numFmtId="168" fontId="16" fillId="0" borderId="2" xfId="1" applyNumberFormat="1" applyFont="1" applyBorder="1" applyAlignment="1" applyProtection="1">
      <alignment horizontal="right" vertical="center"/>
    </xf>
    <xf numFmtId="165" fontId="16" fillId="0" borderId="14" xfId="1" applyNumberFormat="1" applyFont="1" applyBorder="1" applyAlignment="1" applyProtection="1">
      <alignment horizontal="right" vertical="center"/>
    </xf>
    <xf numFmtId="164" fontId="16" fillId="2" borderId="13" xfId="1" applyNumberFormat="1" applyFont="1" applyFill="1" applyBorder="1" applyAlignment="1" applyProtection="1">
      <alignment vertical="center"/>
      <protection locked="0"/>
    </xf>
    <xf numFmtId="0" fontId="16" fillId="0" borderId="17" xfId="0" applyFont="1" applyBorder="1" applyAlignment="1" applyProtection="1">
      <alignment horizontal="left" vertical="center"/>
    </xf>
    <xf numFmtId="0" fontId="16" fillId="0" borderId="18" xfId="0" applyFont="1" applyBorder="1" applyAlignment="1" applyProtection="1">
      <alignment vertical="center"/>
    </xf>
    <xf numFmtId="0" fontId="16" fillId="0" borderId="19" xfId="0" applyFont="1" applyBorder="1" applyAlignment="1" applyProtection="1">
      <alignment vertical="center"/>
    </xf>
    <xf numFmtId="0" fontId="16" fillId="0" borderId="11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vertical="center"/>
    </xf>
    <xf numFmtId="43" fontId="16" fillId="0" borderId="11" xfId="1" applyFont="1" applyFill="1" applyBorder="1" applyAlignment="1" applyProtection="1">
      <alignment vertical="center"/>
    </xf>
    <xf numFmtId="4" fontId="16" fillId="2" borderId="0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Alignment="1" applyProtection="1">
      <alignment vertical="center"/>
    </xf>
    <xf numFmtId="164" fontId="16" fillId="0" borderId="11" xfId="1" applyNumberFormat="1" applyFont="1" applyBorder="1" applyAlignment="1" applyProtection="1">
      <alignment vertical="center"/>
    </xf>
    <xf numFmtId="0" fontId="16" fillId="0" borderId="8" xfId="0" applyFont="1" applyBorder="1" applyAlignment="1" applyProtection="1">
      <alignment horizontal="left" vertical="center"/>
    </xf>
    <xf numFmtId="164" fontId="16" fillId="0" borderId="9" xfId="1" applyNumberFormat="1" applyFont="1" applyBorder="1" applyAlignment="1" applyProtection="1">
      <alignment vertical="center"/>
    </xf>
    <xf numFmtId="49" fontId="16" fillId="0" borderId="3" xfId="0" applyNumberFormat="1" applyFont="1" applyFill="1" applyBorder="1" applyAlignment="1" applyProtection="1">
      <alignment horizontal="right" vertical="center"/>
      <protection locked="0"/>
    </xf>
    <xf numFmtId="0" fontId="16" fillId="0" borderId="3" xfId="0" applyFont="1" applyFill="1" applyBorder="1" applyAlignment="1" applyProtection="1">
      <alignment vertical="center"/>
      <protection locked="0"/>
    </xf>
    <xf numFmtId="171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43" fontId="16" fillId="0" borderId="7" xfId="1" applyFont="1" applyFill="1" applyBorder="1" applyAlignment="1" applyProtection="1">
      <alignment horizontal="right" vertical="center"/>
      <protection locked="0"/>
    </xf>
    <xf numFmtId="43" fontId="16" fillId="2" borderId="0" xfId="1" applyFont="1" applyFill="1" applyBorder="1" applyAlignment="1" applyProtection="1">
      <alignment vertical="center"/>
      <protection locked="0"/>
    </xf>
    <xf numFmtId="172" fontId="16" fillId="0" borderId="4" xfId="1" applyNumberFormat="1" applyFont="1" applyBorder="1" applyAlignment="1" applyProtection="1">
      <alignment vertical="center"/>
    </xf>
    <xf numFmtId="43" fontId="16" fillId="2" borderId="3" xfId="1" applyFont="1" applyFill="1" applyBorder="1" applyAlignment="1" applyProtection="1">
      <alignment vertical="center"/>
      <protection locked="0"/>
    </xf>
    <xf numFmtId="43" fontId="27" fillId="0" borderId="0" xfId="1" applyFont="1" applyBorder="1" applyAlignment="1" applyProtection="1">
      <alignment horizontal="center" vertical="center"/>
    </xf>
    <xf numFmtId="43" fontId="27" fillId="0" borderId="4" xfId="1" applyFont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vertical="center"/>
    </xf>
    <xf numFmtId="0" fontId="16" fillId="0" borderId="20" xfId="0" applyFont="1" applyBorder="1" applyAlignment="1" applyProtection="1">
      <alignment horizontal="center" vertical="center"/>
    </xf>
    <xf numFmtId="43" fontId="16" fillId="0" borderId="20" xfId="0" applyNumberFormat="1" applyFont="1" applyBorder="1" applyAlignment="1" applyProtection="1">
      <alignment vertical="center"/>
    </xf>
    <xf numFmtId="14" fontId="1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/>
    </xf>
    <xf numFmtId="14" fontId="16" fillId="0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6" fillId="0" borderId="3" xfId="0" applyFont="1" applyBorder="1" applyAlignment="1" applyProtection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5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43" fontId="16" fillId="0" borderId="0" xfId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vertical="center"/>
    </xf>
    <xf numFmtId="0" fontId="16" fillId="0" borderId="4" xfId="0" applyFont="1" applyFill="1" applyBorder="1" applyAlignment="1" applyProtection="1">
      <alignment vertical="center"/>
    </xf>
    <xf numFmtId="0" fontId="19" fillId="0" borderId="8" xfId="0" applyFont="1" applyBorder="1" applyAlignment="1" applyProtection="1">
      <alignment vertical="center"/>
    </xf>
    <xf numFmtId="4" fontId="16" fillId="2" borderId="2" xfId="2" applyNumberFormat="1" applyFont="1" applyFill="1" applyBorder="1" applyAlignment="1" applyProtection="1">
      <alignment horizontal="right" indent="1"/>
      <protection locked="0"/>
    </xf>
    <xf numFmtId="4" fontId="16" fillId="0" borderId="2" xfId="0" applyNumberFormat="1" applyFont="1" applyBorder="1" applyProtection="1"/>
    <xf numFmtId="4" fontId="16" fillId="0" borderId="2" xfId="0" applyNumberFormat="1" applyFont="1" applyFill="1" applyBorder="1" applyProtection="1"/>
    <xf numFmtId="0" fontId="16" fillId="0" borderId="0" xfId="0" applyFont="1" applyBorder="1" applyAlignment="1" applyProtection="1">
      <alignment horizontal="center"/>
    </xf>
    <xf numFmtId="4" fontId="16" fillId="2" borderId="2" xfId="2" applyNumberFormat="1" applyFont="1" applyFill="1" applyBorder="1" applyAlignment="1" applyProtection="1">
      <alignment horizontal="right" vertical="center"/>
      <protection locked="0"/>
    </xf>
    <xf numFmtId="4" fontId="16" fillId="0" borderId="2" xfId="0" applyNumberFormat="1" applyFont="1" applyBorder="1" applyAlignment="1" applyProtection="1">
      <alignment vertical="center"/>
    </xf>
    <xf numFmtId="4" fontId="16" fillId="0" borderId="2" xfId="0" applyNumberFormat="1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/>
    </xf>
    <xf numFmtId="0" fontId="6" fillId="0" borderId="18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43" fontId="16" fillId="0" borderId="0" xfId="1" applyFont="1" applyBorder="1" applyAlignment="1" applyProtection="1">
      <alignment vertical="center"/>
    </xf>
    <xf numFmtId="43" fontId="16" fillId="0" borderId="4" xfId="1" applyFont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0" fontId="21" fillId="0" borderId="5" xfId="0" applyFont="1" applyBorder="1" applyAlignment="1" applyProtection="1">
      <alignment vertical="center"/>
    </xf>
    <xf numFmtId="0" fontId="16" fillId="0" borderId="8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vertical="center"/>
    </xf>
    <xf numFmtId="0" fontId="16" fillId="0" borderId="8" xfId="0" applyFont="1" applyBorder="1" applyProtection="1"/>
    <xf numFmtId="0" fontId="16" fillId="0" borderId="1" xfId="0" applyFont="1" applyBorder="1" applyProtection="1"/>
    <xf numFmtId="43" fontId="16" fillId="0" borderId="1" xfId="1" applyFont="1" applyBorder="1" applyProtection="1"/>
    <xf numFmtId="43" fontId="16" fillId="0" borderId="9" xfId="1" applyFont="1" applyBorder="1" applyProtection="1"/>
    <xf numFmtId="167" fontId="16" fillId="0" borderId="0" xfId="0" applyNumberFormat="1" applyFont="1" applyFill="1" applyBorder="1" applyAlignment="1" applyProtection="1">
      <alignment vertical="center"/>
    </xf>
    <xf numFmtId="2" fontId="16" fillId="0" borderId="0" xfId="0" applyNumberFormat="1" applyFont="1" applyFill="1" applyBorder="1" applyAlignment="1" applyProtection="1">
      <alignment vertical="center"/>
      <protection locked="0"/>
    </xf>
    <xf numFmtId="165" fontId="16" fillId="0" borderId="0" xfId="1" applyNumberFormat="1" applyFont="1" applyFill="1" applyBorder="1" applyAlignment="1" applyProtection="1">
      <alignment horizontal="right" vertical="center"/>
      <protection locked="0"/>
    </xf>
    <xf numFmtId="166" fontId="16" fillId="0" borderId="4" xfId="1" applyNumberFormat="1" applyFont="1" applyFill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</xf>
    <xf numFmtId="165" fontId="16" fillId="0" borderId="3" xfId="1" applyNumberFormat="1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/>
    </xf>
    <xf numFmtId="165" fontId="16" fillId="0" borderId="1" xfId="1" applyNumberFormat="1" applyFont="1" applyFill="1" applyBorder="1" applyAlignment="1" applyProtection="1">
      <alignment vertical="center"/>
    </xf>
    <xf numFmtId="0" fontId="16" fillId="0" borderId="9" xfId="0" applyFont="1" applyFill="1" applyBorder="1" applyAlignment="1" applyProtection="1">
      <alignment vertical="center"/>
    </xf>
    <xf numFmtId="165" fontId="16" fillId="0" borderId="10" xfId="1" applyNumberFormat="1" applyFont="1" applyFill="1" applyBorder="1" applyAlignment="1" applyProtection="1">
      <alignment vertical="center"/>
    </xf>
    <xf numFmtId="49" fontId="16" fillId="0" borderId="0" xfId="1" applyNumberFormat="1" applyFont="1" applyFill="1" applyBorder="1" applyProtection="1">
      <protection locked="0"/>
    </xf>
    <xf numFmtId="167" fontId="16" fillId="0" borderId="22" xfId="1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left" vertical="center"/>
      <protection locked="0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center"/>
    </xf>
    <xf numFmtId="0" fontId="21" fillId="0" borderId="5" xfId="0" applyFont="1" applyBorder="1" applyProtection="1"/>
    <xf numFmtId="0" fontId="16" fillId="0" borderId="1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vertical="center"/>
    </xf>
    <xf numFmtId="43" fontId="16" fillId="0" borderId="12" xfId="1" applyFont="1" applyFill="1" applyBorder="1" applyAlignment="1" applyProtection="1">
      <alignment vertical="center"/>
    </xf>
    <xf numFmtId="43" fontId="16" fillId="0" borderId="19" xfId="1" applyFont="1" applyBorder="1" applyAlignment="1" applyProtection="1">
      <alignment vertical="center"/>
    </xf>
    <xf numFmtId="0" fontId="16" fillId="0" borderId="18" xfId="0" applyFont="1" applyBorder="1" applyAlignment="1" applyProtection="1">
      <alignment vertical="center"/>
    </xf>
    <xf numFmtId="0" fontId="16" fillId="0" borderId="17" xfId="0" applyFont="1" applyBorder="1" applyAlignment="1" applyProtection="1">
      <alignment vertical="center"/>
    </xf>
    <xf numFmtId="43" fontId="16" fillId="0" borderId="18" xfId="1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43" fontId="16" fillId="0" borderId="0" xfId="1" applyFont="1" applyBorder="1" applyAlignment="1" applyProtection="1">
      <alignment vertical="center"/>
    </xf>
    <xf numFmtId="43" fontId="16" fillId="0" borderId="4" xfId="1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43" fontId="16" fillId="0" borderId="0" xfId="1" applyFont="1" applyFill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0" fontId="16" fillId="0" borderId="1" xfId="0" applyFont="1" applyFill="1" applyBorder="1" applyAlignment="1" applyProtection="1">
      <alignment vertical="center"/>
    </xf>
    <xf numFmtId="43" fontId="16" fillId="0" borderId="1" xfId="1" applyFont="1" applyFill="1" applyBorder="1" applyAlignment="1" applyProtection="1">
      <alignment vertical="center"/>
    </xf>
    <xf numFmtId="0" fontId="21" fillId="0" borderId="5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1" xfId="0" applyFont="1" applyBorder="1" applyAlignment="1" applyProtection="1">
      <alignment vertical="center"/>
    </xf>
    <xf numFmtId="43" fontId="16" fillId="0" borderId="9" xfId="1" applyFont="1" applyBorder="1" applyAlignment="1" applyProtection="1">
      <alignment vertical="center"/>
    </xf>
    <xf numFmtId="0" fontId="16" fillId="0" borderId="8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43" fontId="20" fillId="0" borderId="0" xfId="1" applyFont="1" applyBorder="1" applyAlignment="1" applyProtection="1">
      <alignment horizontal="center" vertical="center"/>
    </xf>
    <xf numFmtId="43" fontId="20" fillId="0" borderId="4" xfId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43" fontId="16" fillId="0" borderId="0" xfId="1" applyFont="1" applyBorder="1" applyAlignment="1" applyProtection="1">
      <alignment vertical="center"/>
    </xf>
    <xf numFmtId="43" fontId="16" fillId="0" borderId="4" xfId="1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43" fontId="16" fillId="0" borderId="0" xfId="1" applyFont="1" applyFill="1" applyBorder="1" applyAlignment="1" applyProtection="1">
      <alignment vertical="center"/>
    </xf>
    <xf numFmtId="43" fontId="16" fillId="0" borderId="4" xfId="1" applyFont="1" applyFill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0" fontId="16" fillId="0" borderId="5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43" fontId="23" fillId="0" borderId="0" xfId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0" fontId="16" fillId="0" borderId="5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165" fontId="16" fillId="2" borderId="10" xfId="1" applyNumberFormat="1" applyFont="1" applyFill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43" fontId="16" fillId="0" borderId="0" xfId="1" applyFont="1" applyFill="1" applyBorder="1" applyAlignment="1" applyProtection="1">
      <alignment vertical="center"/>
    </xf>
    <xf numFmtId="43" fontId="16" fillId="0" borderId="4" xfId="1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vertical="center"/>
    </xf>
    <xf numFmtId="43" fontId="16" fillId="2" borderId="10" xfId="1" applyFont="1" applyFill="1" applyBorder="1" applyAlignment="1" applyProtection="1">
      <alignment vertical="center"/>
      <protection locked="0"/>
    </xf>
    <xf numFmtId="0" fontId="16" fillId="0" borderId="10" xfId="0" applyFont="1" applyFill="1" applyBorder="1" applyAlignment="1" applyProtection="1">
      <alignment vertical="center"/>
    </xf>
    <xf numFmtId="43" fontId="32" fillId="2" borderId="22" xfId="7" applyNumberFormat="1" applyFill="1" applyBorder="1" applyAlignment="1" applyProtection="1">
      <alignment vertical="center"/>
      <protection locked="0"/>
    </xf>
    <xf numFmtId="0" fontId="16" fillId="0" borderId="22" xfId="0" applyFont="1" applyFill="1" applyBorder="1" applyAlignment="1" applyProtection="1">
      <alignment vertical="center"/>
    </xf>
    <xf numFmtId="49" fontId="16" fillId="0" borderId="21" xfId="1" applyNumberFormat="1" applyFont="1" applyFill="1" applyBorder="1" applyAlignment="1" applyProtection="1">
      <alignment vertical="center"/>
    </xf>
    <xf numFmtId="0" fontId="16" fillId="0" borderId="23" xfId="0" applyFont="1" applyFill="1" applyBorder="1" applyAlignment="1" applyProtection="1">
      <alignment vertical="center"/>
    </xf>
    <xf numFmtId="43" fontId="16" fillId="0" borderId="21" xfId="1" applyFont="1" applyFill="1" applyBorder="1" applyAlignment="1" applyProtection="1">
      <alignment vertical="center"/>
    </xf>
    <xf numFmtId="43" fontId="16" fillId="0" borderId="23" xfId="1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8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vertical="center"/>
    </xf>
    <xf numFmtId="43" fontId="16" fillId="0" borderId="1" xfId="1" applyFont="1" applyBorder="1" applyAlignment="1" applyProtection="1">
      <alignment vertical="center"/>
    </xf>
    <xf numFmtId="43" fontId="16" fillId="0" borderId="9" xfId="1" applyFont="1" applyBorder="1" applyAlignment="1" applyProtection="1">
      <alignment vertical="center"/>
    </xf>
    <xf numFmtId="0" fontId="21" fillId="0" borderId="5" xfId="0" applyFont="1" applyBorder="1" applyAlignment="1" applyProtection="1">
      <alignment vertical="center"/>
    </xf>
    <xf numFmtId="0" fontId="22" fillId="0" borderId="5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6" xfId="0" applyFont="1" applyBorder="1" applyAlignment="1" applyProtection="1">
      <alignment vertical="center"/>
    </xf>
    <xf numFmtId="0" fontId="16" fillId="0" borderId="3" xfId="0" applyFont="1" applyBorder="1" applyAlignment="1" applyProtection="1">
      <alignment vertical="center"/>
    </xf>
    <xf numFmtId="43" fontId="16" fillId="0" borderId="3" xfId="1" applyFont="1" applyBorder="1" applyAlignment="1" applyProtection="1">
      <alignment vertical="center"/>
    </xf>
    <xf numFmtId="43" fontId="16" fillId="0" borderId="7" xfId="1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16" fillId="2" borderId="10" xfId="0" applyNumberFormat="1" applyFont="1" applyFill="1" applyBorder="1" applyAlignment="1" applyProtection="1">
      <alignment horizontal="center" vertical="center"/>
      <protection locked="0"/>
    </xf>
    <xf numFmtId="169" fontId="16" fillId="2" borderId="15" xfId="1" applyNumberFormat="1" applyFont="1" applyFill="1" applyBorder="1" applyAlignment="1" applyProtection="1">
      <alignment horizontal="center" vertical="center"/>
      <protection locked="0"/>
    </xf>
    <xf numFmtId="169" fontId="16" fillId="2" borderId="16" xfId="1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right" vertical="center"/>
    </xf>
    <xf numFmtId="14" fontId="16" fillId="0" borderId="0" xfId="0" applyNumberFormat="1" applyFont="1" applyFill="1" applyBorder="1" applyAlignment="1" applyProtection="1">
      <alignment horizontal="center" vertical="center" wrapText="1"/>
    </xf>
    <xf numFmtId="0" fontId="16" fillId="2" borderId="22" xfId="0" applyFont="1" applyFill="1" applyBorder="1" applyAlignment="1" applyProtection="1">
      <alignment vertical="center"/>
      <protection locked="0"/>
    </xf>
    <xf numFmtId="49" fontId="16" fillId="2" borderId="10" xfId="1" applyNumberFormat="1" applyFont="1" applyFill="1" applyBorder="1" applyAlignment="1" applyProtection="1">
      <alignment vertical="center"/>
      <protection locked="0"/>
    </xf>
    <xf numFmtId="43" fontId="16" fillId="2" borderId="22" xfId="1" applyFont="1" applyFill="1" applyBorder="1" applyAlignment="1" applyProtection="1">
      <alignment vertical="center"/>
      <protection locked="0"/>
    </xf>
    <xf numFmtId="0" fontId="16" fillId="4" borderId="10" xfId="0" applyFont="1" applyFill="1" applyBorder="1" applyAlignment="1" applyProtection="1">
      <alignment vertical="center"/>
      <protection locked="0"/>
    </xf>
    <xf numFmtId="0" fontId="16" fillId="0" borderId="25" xfId="0" applyFont="1" applyFill="1" applyBorder="1" applyAlignment="1" applyProtection="1">
      <alignment vertical="center"/>
    </xf>
    <xf numFmtId="0" fontId="16" fillId="0" borderId="10" xfId="0" applyFont="1" applyFill="1" applyBorder="1" applyAlignment="1" applyProtection="1">
      <alignment vertical="center"/>
    </xf>
    <xf numFmtId="0" fontId="16" fillId="0" borderId="21" xfId="0" applyFont="1" applyBorder="1" applyAlignment="1" applyProtection="1">
      <alignment vertical="center"/>
    </xf>
    <xf numFmtId="0" fontId="16" fillId="0" borderId="23" xfId="0" applyFont="1" applyFill="1" applyBorder="1" applyAlignment="1" applyProtection="1">
      <alignment vertical="center"/>
    </xf>
    <xf numFmtId="43" fontId="16" fillId="0" borderId="23" xfId="1" applyFont="1" applyFill="1" applyBorder="1" applyAlignment="1" applyProtection="1">
      <alignment vertical="center"/>
    </xf>
    <xf numFmtId="0" fontId="16" fillId="0" borderId="24" xfId="0" applyFont="1" applyBorder="1" applyAlignment="1" applyProtection="1">
      <alignment vertical="center"/>
    </xf>
    <xf numFmtId="170" fontId="25" fillId="0" borderId="11" xfId="1" applyNumberFormat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0" xfId="3" applyFont="1" applyBorder="1" applyAlignment="1" applyProtection="1">
      <alignment vertical="center"/>
    </xf>
    <xf numFmtId="43" fontId="16" fillId="0" borderId="0" xfId="1" applyFont="1" applyBorder="1" applyAlignment="1" applyProtection="1">
      <alignment vertical="center"/>
    </xf>
    <xf numFmtId="43" fontId="16" fillId="0" borderId="4" xfId="1" applyFont="1" applyBorder="1" applyAlignment="1" applyProtection="1">
      <alignment vertical="center"/>
    </xf>
    <xf numFmtId="0" fontId="16" fillId="0" borderId="1" xfId="3" applyFont="1" applyFill="1" applyBorder="1" applyAlignment="1" applyProtection="1">
      <alignment horizontal="center" vertical="center"/>
    </xf>
    <xf numFmtId="0" fontId="16" fillId="0" borderId="1" xfId="3" applyFont="1" applyFill="1" applyBorder="1" applyAlignment="1" applyProtection="1">
      <alignment vertical="center"/>
    </xf>
    <xf numFmtId="43" fontId="16" fillId="0" borderId="1" xfId="1" applyFont="1" applyFill="1" applyBorder="1" applyAlignment="1" applyProtection="1">
      <alignment vertical="center"/>
    </xf>
    <xf numFmtId="0" fontId="16" fillId="0" borderId="8" xfId="3" applyFont="1" applyBorder="1" applyAlignment="1" applyProtection="1">
      <alignment horizontal="left" vertical="center" indent="1"/>
    </xf>
    <xf numFmtId="0" fontId="16" fillId="0" borderId="1" xfId="3" applyFont="1" applyBorder="1" applyAlignment="1" applyProtection="1">
      <alignment vertical="center"/>
    </xf>
    <xf numFmtId="43" fontId="16" fillId="0" borderId="9" xfId="1" applyFont="1" applyBorder="1" applyAlignment="1" applyProtection="1">
      <alignment vertical="center"/>
    </xf>
    <xf numFmtId="0" fontId="21" fillId="0" borderId="5" xfId="3" applyFont="1" applyFill="1" applyBorder="1" applyAlignment="1" applyProtection="1">
      <alignment vertical="center"/>
    </xf>
    <xf numFmtId="0" fontId="16" fillId="0" borderId="1" xfId="3" applyFont="1" applyBorder="1" applyAlignment="1" applyProtection="1">
      <alignment horizontal="left" vertical="center" wrapText="1" indent="1"/>
    </xf>
    <xf numFmtId="9" fontId="16" fillId="0" borderId="1" xfId="2" applyFont="1" applyFill="1" applyBorder="1" applyAlignment="1" applyProtection="1">
      <alignment horizontal="right" vertical="center" indent="1"/>
    </xf>
    <xf numFmtId="0" fontId="16" fillId="0" borderId="8" xfId="3" applyFont="1" applyBorder="1" applyAlignment="1" applyProtection="1">
      <alignment horizontal="left" vertical="center" wrapText="1" indent="1"/>
    </xf>
    <xf numFmtId="43" fontId="23" fillId="2" borderId="0" xfId="1" applyFont="1" applyFill="1" applyBorder="1" applyAlignment="1" applyProtection="1">
      <alignment vertical="center"/>
      <protection locked="0"/>
    </xf>
    <xf numFmtId="0" fontId="16" fillId="0" borderId="0" xfId="3" applyFont="1" applyFill="1" applyBorder="1" applyAlignment="1" applyProtection="1">
      <alignment vertical="center"/>
    </xf>
    <xf numFmtId="0" fontId="16" fillId="0" borderId="0" xfId="3" applyFont="1" applyBorder="1" applyAlignment="1">
      <alignment horizontal="right" vertical="center"/>
    </xf>
    <xf numFmtId="0" fontId="16" fillId="0" borderId="0" xfId="3" applyFont="1" applyBorder="1" applyAlignment="1" applyProtection="1">
      <alignment horizontal="right" vertical="center"/>
    </xf>
    <xf numFmtId="0" fontId="16" fillId="0" borderId="0" xfId="3" applyFont="1" applyBorder="1" applyAlignment="1" applyProtection="1">
      <alignment horizontal="center" vertical="center"/>
    </xf>
    <xf numFmtId="43" fontId="27" fillId="0" borderId="0" xfId="1" applyFont="1" applyBorder="1" applyAlignment="1" applyProtection="1">
      <alignment horizontal="center" vertical="center"/>
    </xf>
    <xf numFmtId="43" fontId="27" fillId="0" borderId="4" xfId="1" applyFont="1" applyBorder="1" applyAlignment="1" applyProtection="1">
      <alignment horizontal="center" vertical="center"/>
    </xf>
    <xf numFmtId="0" fontId="16" fillId="0" borderId="0" xfId="3" applyFont="1" applyBorder="1" applyAlignment="1">
      <alignment vertical="center" wrapText="1"/>
    </xf>
    <xf numFmtId="0" fontId="16" fillId="0" borderId="0" xfId="3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0" fillId="5" borderId="11" xfId="0" applyNumberFormat="1" applyFill="1" applyBorder="1" applyAlignment="1">
      <alignment vertical="center"/>
    </xf>
    <xf numFmtId="4" fontId="0" fillId="5" borderId="11" xfId="0" applyNumberFormat="1" applyFill="1" applyBorder="1" applyAlignment="1">
      <alignment vertical="center"/>
    </xf>
    <xf numFmtId="4" fontId="1" fillId="0" borderId="11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1" fillId="0" borderId="11" xfId="0" applyNumberFormat="1" applyFont="1" applyBorder="1" applyAlignment="1">
      <alignment vertical="center" wrapText="1"/>
    </xf>
    <xf numFmtId="4" fontId="0" fillId="0" borderId="11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0" fillId="0" borderId="11" xfId="0" applyNumberFormat="1" applyBorder="1" applyAlignment="1">
      <alignment vertical="center" wrapText="1"/>
    </xf>
    <xf numFmtId="0" fontId="0" fillId="0" borderId="0" xfId="0" applyNumberFormat="1" applyBorder="1" applyAlignment="1">
      <alignment vertical="center"/>
    </xf>
    <xf numFmtId="0" fontId="0" fillId="0" borderId="0" xfId="0" applyNumberFormat="1" applyBorder="1" applyAlignment="1">
      <alignment vertical="center" wrapText="1"/>
    </xf>
    <xf numFmtId="43" fontId="16" fillId="2" borderId="11" xfId="1" applyFont="1" applyFill="1" applyBorder="1" applyAlignment="1" applyProtection="1">
      <alignment vertical="center"/>
      <protection locked="0"/>
    </xf>
    <xf numFmtId="0" fontId="16" fillId="2" borderId="0" xfId="0" applyFont="1" applyFill="1" applyBorder="1" applyProtection="1">
      <protection locked="0"/>
    </xf>
    <xf numFmtId="0" fontId="16" fillId="2" borderId="10" xfId="0" applyFont="1" applyFill="1" applyBorder="1" applyAlignment="1" applyProtection="1">
      <alignment vertical="center"/>
      <protection locked="0"/>
    </xf>
    <xf numFmtId="165" fontId="16" fillId="4" borderId="10" xfId="1" applyNumberFormat="1" applyFont="1" applyFill="1" applyBorder="1" applyAlignment="1" applyProtection="1">
      <alignment vertical="center"/>
      <protection locked="0"/>
    </xf>
    <xf numFmtId="0" fontId="16" fillId="4" borderId="10" xfId="1" applyNumberFormat="1" applyFont="1" applyFill="1" applyBorder="1" applyAlignment="1" applyProtection="1">
      <alignment vertical="center"/>
      <protection locked="0"/>
    </xf>
    <xf numFmtId="4" fontId="16" fillId="2" borderId="10" xfId="0" applyNumberFormat="1" applyFont="1" applyFill="1" applyBorder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43" fontId="16" fillId="2" borderId="4" xfId="1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horizontal="right" vertical="center"/>
    </xf>
    <xf numFmtId="0" fontId="16" fillId="0" borderId="5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2" borderId="0" xfId="0" applyFont="1" applyFill="1" applyBorder="1" applyAlignment="1" applyProtection="1">
      <protection locked="0"/>
    </xf>
    <xf numFmtId="0" fontId="16" fillId="0" borderId="0" xfId="0" applyFont="1" applyAlignment="1" applyProtection="1">
      <protection locked="0"/>
    </xf>
    <xf numFmtId="0" fontId="16" fillId="0" borderId="10" xfId="0" applyFont="1" applyBorder="1" applyAlignment="1" applyProtection="1">
      <protection locked="0"/>
    </xf>
    <xf numFmtId="0" fontId="20" fillId="0" borderId="6" xfId="0" applyFont="1" applyFill="1" applyBorder="1" applyAlignment="1" applyProtection="1">
      <alignment wrapText="1"/>
    </xf>
    <xf numFmtId="0" fontId="20" fillId="0" borderId="3" xfId="0" applyFont="1" applyFill="1" applyBorder="1" applyAlignment="1" applyProtection="1">
      <alignment wrapText="1"/>
    </xf>
    <xf numFmtId="0" fontId="20" fillId="0" borderId="7" xfId="0" applyFont="1" applyFill="1" applyBorder="1" applyAlignment="1" applyProtection="1">
      <alignment wrapText="1"/>
    </xf>
    <xf numFmtId="43" fontId="16" fillId="2" borderId="11" xfId="1" applyFont="1" applyFill="1" applyBorder="1" applyAlignment="1" applyProtection="1">
      <alignment vertical="center"/>
      <protection locked="0"/>
    </xf>
    <xf numFmtId="0" fontId="16" fillId="2" borderId="5" xfId="0" applyFont="1" applyFill="1" applyBorder="1" applyAlignment="1" applyProtection="1">
      <alignment vertical="center" wrapText="1"/>
      <protection locked="0"/>
    </xf>
    <xf numFmtId="0" fontId="16" fillId="2" borderId="0" xfId="0" applyFont="1" applyFill="1" applyBorder="1" applyAlignment="1" applyProtection="1">
      <alignment vertical="center" wrapText="1"/>
      <protection locked="0"/>
    </xf>
    <xf numFmtId="0" fontId="16" fillId="2" borderId="4" xfId="0" applyFont="1" applyFill="1" applyBorder="1" applyAlignment="1" applyProtection="1">
      <alignment vertical="center" wrapText="1"/>
      <protection locked="0"/>
    </xf>
    <xf numFmtId="43" fontId="16" fillId="0" borderId="0" xfId="1" applyFont="1" applyFill="1" applyBorder="1" applyAlignment="1" applyProtection="1">
      <alignment vertical="center"/>
    </xf>
    <xf numFmtId="170" fontId="16" fillId="2" borderId="25" xfId="1" applyNumberFormat="1" applyFont="1" applyFill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2" borderId="6" xfId="0" applyFont="1" applyFill="1" applyBorder="1" applyAlignment="1" applyProtection="1">
      <alignment vertical="center" wrapText="1"/>
      <protection locked="0"/>
    </xf>
    <xf numFmtId="0" fontId="16" fillId="2" borderId="3" xfId="0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vertical="center" wrapText="1"/>
      <protection locked="0"/>
    </xf>
    <xf numFmtId="0" fontId="16" fillId="2" borderId="0" xfId="0" applyFont="1" applyFill="1" applyBorder="1" applyProtection="1">
      <protection locked="0"/>
    </xf>
    <xf numFmtId="0" fontId="16" fillId="0" borderId="5" xfId="0" applyFont="1" applyBorder="1" applyAlignment="1" applyProtection="1">
      <alignment wrapText="1"/>
    </xf>
    <xf numFmtId="0" fontId="16" fillId="0" borderId="0" xfId="0" applyFont="1" applyBorder="1" applyAlignment="1" applyProtection="1">
      <alignment wrapText="1"/>
    </xf>
    <xf numFmtId="0" fontId="16" fillId="0" borderId="4" xfId="0" applyFont="1" applyBorder="1" applyAlignment="1" applyProtection="1">
      <alignment wrapText="1"/>
    </xf>
    <xf numFmtId="0" fontId="16" fillId="0" borderId="0" xfId="0" applyFont="1" applyBorder="1" applyAlignment="1" applyProtection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0" fontId="25" fillId="0" borderId="17" xfId="0" applyFont="1" applyBorder="1" applyAlignment="1" applyProtection="1">
      <alignment horizontal="center" vertic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6" fillId="3" borderId="10" xfId="0" applyFont="1" applyFill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2" fontId="16" fillId="2" borderId="10" xfId="0" applyNumberFormat="1" applyFont="1" applyFill="1" applyBorder="1" applyAlignment="1" applyProtection="1">
      <alignment vertical="center"/>
      <protection locked="0"/>
    </xf>
    <xf numFmtId="2" fontId="16" fillId="2" borderId="21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21" fillId="0" borderId="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16" fillId="2" borderId="10" xfId="1" applyNumberFormat="1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Protection="1">
      <protection locked="0"/>
    </xf>
    <xf numFmtId="170" fontId="25" fillId="2" borderId="17" xfId="1" applyNumberFormat="1" applyFont="1" applyFill="1" applyBorder="1" applyAlignment="1" applyProtection="1">
      <alignment horizontal="center" vertical="center"/>
      <protection locked="0"/>
    </xf>
    <xf numFmtId="170" fontId="25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top" wrapText="1"/>
    </xf>
    <xf numFmtId="0" fontId="11" fillId="0" borderId="3" xfId="0" applyFont="1" applyBorder="1" applyAlignment="1" applyProtection="1">
      <alignment horizontal="left" vertical="top" wrapText="1"/>
    </xf>
    <xf numFmtId="0" fontId="15" fillId="0" borderId="5" xfId="0" applyFont="1" applyBorder="1" applyAlignment="1" applyProtection="1">
      <alignment horizontal="left"/>
    </xf>
    <xf numFmtId="0" fontId="16" fillId="0" borderId="0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9" fillId="2" borderId="5" xfId="0" applyFont="1" applyFill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4" xfId="0" applyFont="1" applyBorder="1" applyAlignment="1" applyProtection="1">
      <alignment vertical="center" wrapText="1"/>
    </xf>
    <xf numFmtId="0" fontId="16" fillId="0" borderId="0" xfId="0" applyFont="1" applyAlignment="1" applyProtection="1">
      <alignment horizontal="right" vertical="center"/>
    </xf>
    <xf numFmtId="0" fontId="16" fillId="0" borderId="6" xfId="0" applyFont="1" applyBorder="1" applyAlignment="1" applyProtection="1">
      <alignment horizontal="left" vertical="center" wrapText="1"/>
    </xf>
    <xf numFmtId="0" fontId="16" fillId="0" borderId="3" xfId="0" applyFont="1" applyBorder="1" applyAlignment="1" applyProtection="1">
      <alignment horizontal="left" vertical="center" wrapText="1"/>
    </xf>
    <xf numFmtId="0" fontId="16" fillId="0" borderId="7" xfId="0" applyFont="1" applyBorder="1" applyAlignment="1" applyProtection="1">
      <alignment horizontal="left" vertical="center" wrapText="1"/>
    </xf>
    <xf numFmtId="0" fontId="16" fillId="0" borderId="5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4" xfId="0" applyFont="1" applyBorder="1" applyAlignment="1" applyProtection="1">
      <alignment horizontal="left" vertical="center" wrapText="1"/>
    </xf>
    <xf numFmtId="0" fontId="20" fillId="0" borderId="8" xfId="0" applyFont="1" applyBorder="1" applyAlignment="1" applyProtection="1">
      <alignment vertical="center"/>
    </xf>
    <xf numFmtId="0" fontId="16" fillId="0" borderId="1" xfId="0" applyFont="1" applyBorder="1" applyAlignment="1">
      <alignment vertical="center"/>
    </xf>
    <xf numFmtId="0" fontId="20" fillId="0" borderId="5" xfId="0" applyFont="1" applyBorder="1" applyAlignment="1" applyProtection="1">
      <alignment vertical="center"/>
    </xf>
    <xf numFmtId="0" fontId="16" fillId="0" borderId="0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20" fillId="0" borderId="6" xfId="0" applyFont="1" applyBorder="1" applyAlignment="1" applyProtection="1">
      <alignment vertical="center"/>
    </xf>
    <xf numFmtId="0" fontId="16" fillId="0" borderId="3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22" xfId="0" applyFont="1" applyFill="1" applyBorder="1" applyAlignment="1" applyProtection="1">
      <alignment horizontal="left" vertical="center"/>
    </xf>
    <xf numFmtId="0" fontId="16" fillId="0" borderId="23" xfId="0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2" fillId="0" borderId="17" xfId="0" applyFont="1" applyBorder="1" applyAlignment="1" applyProtection="1">
      <alignment horizontal="left" vertical="center"/>
    </xf>
    <xf numFmtId="0" fontId="28" fillId="0" borderId="18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16" fillId="2" borderId="5" xfId="0" applyNumberFormat="1" applyFont="1" applyFill="1" applyBorder="1" applyAlignment="1" applyProtection="1">
      <alignment vertical="center" wrapText="1" shrinkToFit="1"/>
      <protection locked="0"/>
    </xf>
    <xf numFmtId="0" fontId="16" fillId="0" borderId="0" xfId="0" applyFont="1" applyBorder="1" applyAlignment="1" applyProtection="1">
      <alignment vertical="center" wrapText="1" shrinkToFit="1"/>
      <protection locked="0"/>
    </xf>
    <xf numFmtId="0" fontId="16" fillId="0" borderId="4" xfId="0" applyFont="1" applyBorder="1" applyAlignment="1" applyProtection="1">
      <alignment vertical="center" wrapText="1" shrinkToFit="1"/>
      <protection locked="0"/>
    </xf>
    <xf numFmtId="49" fontId="16" fillId="0" borderId="10" xfId="0" applyNumberFormat="1" applyFont="1" applyFill="1" applyBorder="1" applyAlignment="1" applyProtection="1">
      <alignment horizontal="left" vertical="center"/>
    </xf>
    <xf numFmtId="0" fontId="16" fillId="0" borderId="21" xfId="0" applyFont="1" applyFill="1" applyBorder="1" applyAlignment="1" applyProtection="1">
      <alignment horizontal="left" vertical="center"/>
    </xf>
    <xf numFmtId="0" fontId="16" fillId="0" borderId="2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vertical="center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center"/>
      <protection locked="0"/>
    </xf>
    <xf numFmtId="0" fontId="16" fillId="0" borderId="10" xfId="0" applyFont="1" applyBorder="1" applyAlignment="1" applyProtection="1">
      <alignment vertical="center"/>
      <protection locked="0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Fill="1" applyBorder="1" applyAlignment="1" applyProtection="1">
      <alignment vertical="center" wrapText="1"/>
    </xf>
    <xf numFmtId="0" fontId="16" fillId="0" borderId="4" xfId="0" applyFont="1" applyFill="1" applyBorder="1" applyAlignment="1" applyProtection="1">
      <alignment vertical="center" wrapText="1"/>
    </xf>
    <xf numFmtId="14" fontId="16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vertical="center" wrapText="1"/>
      <protection locked="0"/>
    </xf>
    <xf numFmtId="0" fontId="16" fillId="0" borderId="4" xfId="0" applyFont="1" applyFill="1" applyBorder="1" applyAlignment="1" applyProtection="1">
      <alignment vertical="center"/>
    </xf>
    <xf numFmtId="0" fontId="29" fillId="0" borderId="17" xfId="0" applyFont="1" applyBorder="1" applyAlignment="1" applyProtection="1">
      <alignment horizontal="left" vertical="center"/>
    </xf>
    <xf numFmtId="0" fontId="30" fillId="0" borderId="18" xfId="0" applyFont="1" applyBorder="1" applyAlignment="1">
      <alignment horizontal="left" vertical="center"/>
    </xf>
    <xf numFmtId="0" fontId="30" fillId="0" borderId="19" xfId="0" applyFont="1" applyBorder="1" applyAlignment="1">
      <alignment horizontal="left" vertical="center"/>
    </xf>
    <xf numFmtId="173" fontId="16" fillId="0" borderId="3" xfId="0" applyNumberFormat="1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left" vertical="center"/>
    </xf>
    <xf numFmtId="0" fontId="21" fillId="2" borderId="5" xfId="3" applyFont="1" applyFill="1" applyBorder="1" applyAlignment="1" applyProtection="1">
      <alignment vertical="center" wrapText="1"/>
      <protection locked="0"/>
    </xf>
    <xf numFmtId="0" fontId="16" fillId="0" borderId="0" xfId="3" applyFont="1" applyBorder="1" applyAlignment="1" applyProtection="1">
      <alignment vertical="center" wrapText="1"/>
      <protection locked="0"/>
    </xf>
    <xf numFmtId="0" fontId="16" fillId="0" borderId="4" xfId="3" applyFont="1" applyBorder="1" applyAlignment="1" applyProtection="1">
      <alignment vertical="center" wrapText="1"/>
      <protection locked="0"/>
    </xf>
    <xf numFmtId="0" fontId="16" fillId="0" borderId="0" xfId="3" applyFont="1" applyBorder="1" applyAlignment="1" applyProtection="1">
      <alignment horizontal="right" vertical="center"/>
    </xf>
    <xf numFmtId="0" fontId="16" fillId="0" borderId="10" xfId="0" applyNumberFormat="1" applyFont="1" applyFill="1" applyBorder="1" applyAlignment="1" applyProtection="1">
      <alignment horizontal="left" vertical="center"/>
    </xf>
    <xf numFmtId="0" fontId="16" fillId="0" borderId="21" xfId="0" applyNumberFormat="1" applyFont="1" applyFill="1" applyBorder="1" applyAlignment="1" applyProtection="1">
      <alignment horizontal="left" vertical="center"/>
    </xf>
    <xf numFmtId="0" fontId="16" fillId="0" borderId="10" xfId="1" applyNumberFormat="1" applyFont="1" applyFill="1" applyBorder="1" applyAlignment="1" applyProtection="1">
      <alignment horizontal="left" vertical="center"/>
    </xf>
    <xf numFmtId="0" fontId="16" fillId="0" borderId="21" xfId="1" applyNumberFormat="1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4" xfId="0" applyFont="1" applyBorder="1" applyAlignment="1" applyProtection="1">
      <alignment vertical="center"/>
    </xf>
    <xf numFmtId="0" fontId="16" fillId="0" borderId="0" xfId="0" applyFont="1" applyAlignment="1">
      <alignment vertical="center"/>
    </xf>
    <xf numFmtId="169" fontId="16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49" fontId="16" fillId="4" borderId="10" xfId="1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169" fontId="16" fillId="2" borderId="0" xfId="0" applyNumberFormat="1" applyFont="1" applyFill="1" applyAlignment="1" applyProtection="1">
      <alignment horizontal="center" vertical="center"/>
      <protection locked="0"/>
    </xf>
    <xf numFmtId="49" fontId="16" fillId="6" borderId="0" xfId="1" applyNumberFormat="1" applyFont="1" applyFill="1" applyBorder="1" applyAlignment="1" applyProtection="1">
      <alignment horizontal="center" vertical="center"/>
      <protection locked="0"/>
    </xf>
    <xf numFmtId="0" fontId="16" fillId="0" borderId="5" xfId="0" applyFont="1" applyBorder="1"/>
    <xf numFmtId="0" fontId="16" fillId="0" borderId="0" xfId="0" applyFont="1"/>
    <xf numFmtId="0" fontId="16" fillId="0" borderId="0" xfId="0" applyFont="1" applyAlignment="1">
      <alignment horizontal="right"/>
    </xf>
    <xf numFmtId="43" fontId="16" fillId="0" borderId="0" xfId="0" applyNumberFormat="1" applyFont="1" applyAlignment="1">
      <alignment horizontal="center"/>
    </xf>
    <xf numFmtId="0" fontId="24" fillId="0" borderId="0" xfId="0" applyFont="1" applyAlignment="1">
      <alignment horizontal="right"/>
    </xf>
    <xf numFmtId="170" fontId="24" fillId="0" borderId="0" xfId="0" applyNumberFormat="1" applyFont="1" applyAlignment="1">
      <alignment horizontal="center"/>
    </xf>
    <xf numFmtId="43" fontId="16" fillId="0" borderId="10" xfId="0" applyNumberFormat="1" applyFont="1" applyFill="1" applyBorder="1" applyAlignment="1" applyProtection="1">
      <alignment horizontal="center" vertical="center"/>
      <protection locked="0"/>
    </xf>
    <xf numFmtId="43" fontId="16" fillId="0" borderId="0" xfId="0" applyNumberFormat="1" applyFont="1" applyFill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/>
    </xf>
    <xf numFmtId="49" fontId="20" fillId="0" borderId="10" xfId="0" applyNumberFormat="1" applyFont="1" applyFill="1" applyBorder="1" applyAlignment="1" applyProtection="1">
      <alignment horizontal="center" vertical="center"/>
    </xf>
    <xf numFmtId="0" fontId="20" fillId="0" borderId="21" xfId="0" applyNumberFormat="1" applyFont="1" applyFill="1" applyBorder="1" applyAlignment="1" applyProtection="1">
      <alignment horizontal="center" vertical="center"/>
    </xf>
    <xf numFmtId="0" fontId="20" fillId="0" borderId="21" xfId="3" applyNumberFormat="1" applyFont="1" applyFill="1" applyBorder="1" applyAlignment="1" applyProtection="1">
      <alignment horizontal="center" vertical="center"/>
    </xf>
    <xf numFmtId="49" fontId="20" fillId="0" borderId="21" xfId="3" applyNumberFormat="1" applyFont="1" applyFill="1" applyBorder="1" applyAlignment="1" applyProtection="1">
      <alignment horizontal="center" vertical="center"/>
    </xf>
    <xf numFmtId="49" fontId="20" fillId="0" borderId="21" xfId="0" applyNumberFormat="1" applyFont="1" applyFill="1" applyBorder="1" applyAlignment="1" applyProtection="1">
      <alignment horizontal="center" vertical="center"/>
    </xf>
    <xf numFmtId="0" fontId="16" fillId="0" borderId="5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</cellXfs>
  <cellStyles count="8">
    <cellStyle name="Lien hypertexte" xfId="7" builtinId="8"/>
    <cellStyle name="Milliers" xfId="1" builtinId="3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ourcentage" xfId="2" builtinId="5"/>
    <cellStyle name="Pourcentage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267694</xdr:colOff>
      <xdr:row>0</xdr:row>
      <xdr:rowOff>822960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60120" cy="8229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39</xdr:row>
          <xdr:rowOff>28575</xdr:rowOff>
        </xdr:from>
        <xdr:to>
          <xdr:col>4</xdr:col>
          <xdr:colOff>95250</xdr:colOff>
          <xdr:row>41</xdr:row>
          <xdr:rowOff>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0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39</xdr:row>
          <xdr:rowOff>28575</xdr:rowOff>
        </xdr:from>
        <xdr:to>
          <xdr:col>3</xdr:col>
          <xdr:colOff>104775</xdr:colOff>
          <xdr:row>41</xdr:row>
          <xdr:rowOff>0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0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105</xdr:row>
          <xdr:rowOff>0</xdr:rowOff>
        </xdr:from>
        <xdr:to>
          <xdr:col>1</xdr:col>
          <xdr:colOff>95250</xdr:colOff>
          <xdr:row>108</xdr:row>
          <xdr:rowOff>9525</xdr:rowOff>
        </xdr:to>
        <xdr:sp macro="" textlink="">
          <xdr:nvSpPr>
            <xdr:cNvPr id="18497" name="Check Box 65" hidden="1">
              <a:extLst>
                <a:ext uri="{63B3BB69-23CF-44E3-9099-C40C66FF867C}">
                  <a14:compatExt spid="_x0000_s18497"/>
                </a:ext>
                <a:ext uri="{FF2B5EF4-FFF2-40B4-BE49-F238E27FC236}">
                  <a16:creationId xmlns:a16="http://schemas.microsoft.com/office/drawing/2014/main" id="{00000000-0008-0000-0000-00004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108</xdr:row>
          <xdr:rowOff>123825</xdr:rowOff>
        </xdr:from>
        <xdr:to>
          <xdr:col>2</xdr:col>
          <xdr:colOff>361950</xdr:colOff>
          <xdr:row>110</xdr:row>
          <xdr:rowOff>28575</xdr:rowOff>
        </xdr:to>
        <xdr:sp macro="" textlink="">
          <xdr:nvSpPr>
            <xdr:cNvPr id="18500" name="Check Box 68" hidden="1">
              <a:extLst>
                <a:ext uri="{63B3BB69-23CF-44E3-9099-C40C66FF867C}">
                  <a14:compatExt spid="_x0000_s18500"/>
                </a:ext>
                <a:ext uri="{FF2B5EF4-FFF2-40B4-BE49-F238E27FC236}">
                  <a16:creationId xmlns:a16="http://schemas.microsoft.com/office/drawing/2014/main" id="{00000000-0008-0000-0000-00004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108</xdr:row>
          <xdr:rowOff>133350</xdr:rowOff>
        </xdr:from>
        <xdr:to>
          <xdr:col>4</xdr:col>
          <xdr:colOff>409575</xdr:colOff>
          <xdr:row>110</xdr:row>
          <xdr:rowOff>38100</xdr:rowOff>
        </xdr:to>
        <xdr:sp macro="" textlink=""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  <a:ext uri="{FF2B5EF4-FFF2-40B4-BE49-F238E27FC236}">
                  <a16:creationId xmlns:a16="http://schemas.microsoft.com/office/drawing/2014/main" id="{00000000-0008-0000-0000-00004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108</xdr:row>
          <xdr:rowOff>133350</xdr:rowOff>
        </xdr:from>
        <xdr:to>
          <xdr:col>7</xdr:col>
          <xdr:colOff>180975</xdr:colOff>
          <xdr:row>110</xdr:row>
          <xdr:rowOff>38100</xdr:rowOff>
        </xdr:to>
        <xdr:sp macro="" textlink="">
          <xdr:nvSpPr>
            <xdr:cNvPr id="18503" name="Check Box 71" hidden="1">
              <a:extLst>
                <a:ext uri="{63B3BB69-23CF-44E3-9099-C40C66FF867C}">
                  <a14:compatExt spid="_x0000_s18503"/>
                </a:ext>
                <a:ext uri="{FF2B5EF4-FFF2-40B4-BE49-F238E27FC236}">
                  <a16:creationId xmlns:a16="http://schemas.microsoft.com/office/drawing/2014/main" id="{00000000-0008-0000-0000-00004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108</xdr:row>
          <xdr:rowOff>133350</xdr:rowOff>
        </xdr:from>
        <xdr:to>
          <xdr:col>8</xdr:col>
          <xdr:colOff>400050</xdr:colOff>
          <xdr:row>110</xdr:row>
          <xdr:rowOff>38100</xdr:rowOff>
        </xdr:to>
        <xdr:sp macro="" textlink="">
          <xdr:nvSpPr>
            <xdr:cNvPr id="18504" name="Check Box 72" hidden="1">
              <a:extLst>
                <a:ext uri="{63B3BB69-23CF-44E3-9099-C40C66FF867C}">
                  <a14:compatExt spid="_x0000_s18504"/>
                </a:ext>
                <a:ext uri="{FF2B5EF4-FFF2-40B4-BE49-F238E27FC236}">
                  <a16:creationId xmlns:a16="http://schemas.microsoft.com/office/drawing/2014/main" id="{00000000-0008-0000-0000-00004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110</xdr:row>
          <xdr:rowOff>123825</xdr:rowOff>
        </xdr:from>
        <xdr:to>
          <xdr:col>1</xdr:col>
          <xdr:colOff>95250</xdr:colOff>
          <xdr:row>112</xdr:row>
          <xdr:rowOff>28575</xdr:rowOff>
        </xdr:to>
        <xdr:sp macro="" textlink="">
          <xdr:nvSpPr>
            <xdr:cNvPr id="18523" name="Check Box 91" hidden="1">
              <a:extLst>
                <a:ext uri="{63B3BB69-23CF-44E3-9099-C40C66FF867C}">
                  <a14:compatExt spid="_x0000_s18523"/>
                </a:ext>
                <a:ext uri="{FF2B5EF4-FFF2-40B4-BE49-F238E27FC236}">
                  <a16:creationId xmlns:a16="http://schemas.microsoft.com/office/drawing/2014/main" id="{00000000-0008-0000-0000-00005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41</xdr:row>
          <xdr:rowOff>28575</xdr:rowOff>
        </xdr:from>
        <xdr:to>
          <xdr:col>2</xdr:col>
          <xdr:colOff>76200</xdr:colOff>
          <xdr:row>43</xdr:row>
          <xdr:rowOff>0</xdr:rowOff>
        </xdr:to>
        <xdr:sp macro="" textlink="">
          <xdr:nvSpPr>
            <xdr:cNvPr id="18528" name="Check Box 96" hidden="1">
              <a:extLst>
                <a:ext uri="{63B3BB69-23CF-44E3-9099-C40C66FF867C}">
                  <a14:compatExt spid="_x0000_s18528"/>
                </a:ext>
                <a:ext uri="{FF2B5EF4-FFF2-40B4-BE49-F238E27FC236}">
                  <a16:creationId xmlns:a16="http://schemas.microsoft.com/office/drawing/2014/main" id="{00000000-0008-0000-0000-00006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41</xdr:row>
          <xdr:rowOff>28575</xdr:rowOff>
        </xdr:from>
        <xdr:to>
          <xdr:col>4</xdr:col>
          <xdr:colOff>66675</xdr:colOff>
          <xdr:row>43</xdr:row>
          <xdr:rowOff>0</xdr:rowOff>
        </xdr:to>
        <xdr:sp macro="" textlink="">
          <xdr:nvSpPr>
            <xdr:cNvPr id="18529" name="Check Box 97" hidden="1">
              <a:extLst>
                <a:ext uri="{63B3BB69-23CF-44E3-9099-C40C66FF867C}">
                  <a14:compatExt spid="_x0000_s18529"/>
                </a:ext>
                <a:ext uri="{FF2B5EF4-FFF2-40B4-BE49-F238E27FC236}">
                  <a16:creationId xmlns:a16="http://schemas.microsoft.com/office/drawing/2014/main" id="{00000000-0008-0000-0000-00006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39</xdr:row>
          <xdr:rowOff>38100</xdr:rowOff>
        </xdr:from>
        <xdr:to>
          <xdr:col>5</xdr:col>
          <xdr:colOff>95250</xdr:colOff>
          <xdr:row>41</xdr:row>
          <xdr:rowOff>9525</xdr:rowOff>
        </xdr:to>
        <xdr:sp macro="" textlink="">
          <xdr:nvSpPr>
            <xdr:cNvPr id="18532" name="Check Box 100" hidden="1">
              <a:extLst>
                <a:ext uri="{63B3BB69-23CF-44E3-9099-C40C66FF867C}">
                  <a14:compatExt spid="_x0000_s18532"/>
                </a:ext>
                <a:ext uri="{FF2B5EF4-FFF2-40B4-BE49-F238E27FC236}">
                  <a16:creationId xmlns:a16="http://schemas.microsoft.com/office/drawing/2014/main" id="{00000000-0008-0000-0000-00006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312420</xdr:colOff>
      <xdr:row>0</xdr:row>
      <xdr:rowOff>822960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60120" cy="8229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</xdr:row>
          <xdr:rowOff>0</xdr:rowOff>
        </xdr:from>
        <xdr:to>
          <xdr:col>4</xdr:col>
          <xdr:colOff>371475</xdr:colOff>
          <xdr:row>7</xdr:row>
          <xdr:rowOff>28575</xdr:rowOff>
        </xdr:to>
        <xdr:sp macro="" textlink="">
          <xdr:nvSpPr>
            <xdr:cNvPr id="23595" name="Check Box 43" hidden="1">
              <a:extLst>
                <a:ext uri="{63B3BB69-23CF-44E3-9099-C40C66FF867C}">
                  <a14:compatExt spid="_x0000_s23595"/>
                </a:ext>
                <a:ext uri="{FF2B5EF4-FFF2-40B4-BE49-F238E27FC236}">
                  <a16:creationId xmlns:a16="http://schemas.microsoft.com/office/drawing/2014/main" id="{00000000-0008-0000-0100-00002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6</xdr:row>
          <xdr:rowOff>0</xdr:rowOff>
        </xdr:from>
        <xdr:to>
          <xdr:col>7</xdr:col>
          <xdr:colOff>190500</xdr:colOff>
          <xdr:row>7</xdr:row>
          <xdr:rowOff>28575</xdr:rowOff>
        </xdr:to>
        <xdr:sp macro="" textlink="">
          <xdr:nvSpPr>
            <xdr:cNvPr id="23596" name="Check Box 44" hidden="1">
              <a:extLst>
                <a:ext uri="{63B3BB69-23CF-44E3-9099-C40C66FF867C}">
                  <a14:compatExt spid="_x0000_s23596"/>
                </a:ext>
                <a:ext uri="{FF2B5EF4-FFF2-40B4-BE49-F238E27FC236}">
                  <a16:creationId xmlns:a16="http://schemas.microsoft.com/office/drawing/2014/main" id="{00000000-0008-0000-0100-00002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55</xdr:row>
      <xdr:rowOff>0</xdr:rowOff>
    </xdr:from>
    <xdr:to>
      <xdr:col>9</xdr:col>
      <xdr:colOff>295275</xdr:colOff>
      <xdr:row>55</xdr:row>
      <xdr:rowOff>0</xdr:rowOff>
    </xdr:to>
    <xdr:sp macro="" textlink="">
      <xdr:nvSpPr>
        <xdr:cNvPr id="24583" name="Text Box 7">
          <a:extLst>
            <a:ext uri="{FF2B5EF4-FFF2-40B4-BE49-F238E27FC236}">
              <a16:creationId xmlns:a16="http://schemas.microsoft.com/office/drawing/2014/main" id="{00000000-0008-0000-0200-000007600000}"/>
            </a:ext>
          </a:extLst>
        </xdr:cNvPr>
        <xdr:cNvSpPr txBox="1">
          <a:spLocks noChangeArrowheads="1"/>
        </xdr:cNvSpPr>
      </xdr:nvSpPr>
      <xdr:spPr bwMode="auto">
        <a:xfrm>
          <a:off x="742950" y="9048750"/>
          <a:ext cx="48863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ctr" upright="1"/>
        <a:lstStyle/>
        <a:p>
          <a:pPr algn="l" rtl="0">
            <a:defRPr sz="1000"/>
          </a:pPr>
          <a:r>
            <a:rPr lang="fr-CH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MESURES DE PROTECTION selon LFo / LFCN     </a:t>
          </a:r>
          <a:r>
            <a:rPr lang="fr-CH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DN-A-1</a:t>
          </a:r>
        </a:p>
        <a:p>
          <a:pPr algn="l" rtl="0">
            <a:defRPr sz="1000"/>
          </a:pPr>
          <a:r>
            <a:rPr lang="fr-CH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PROJET DE DETAIL - Demande d'approbation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146050</xdr:colOff>
      <xdr:row>0</xdr:row>
      <xdr:rowOff>685800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31850" cy="685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40</xdr:row>
          <xdr:rowOff>19050</xdr:rowOff>
        </xdr:from>
        <xdr:to>
          <xdr:col>1</xdr:col>
          <xdr:colOff>104775</xdr:colOff>
          <xdr:row>42</xdr:row>
          <xdr:rowOff>19050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  <a:ext uri="{FF2B5EF4-FFF2-40B4-BE49-F238E27FC236}">
                  <a16:creationId xmlns:a16="http://schemas.microsoft.com/office/drawing/2014/main" id="{00000000-0008-0000-0200-00001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38100</xdr:rowOff>
        </xdr:from>
        <xdr:to>
          <xdr:col>1</xdr:col>
          <xdr:colOff>95250</xdr:colOff>
          <xdr:row>44</xdr:row>
          <xdr:rowOff>38100</xdr:rowOff>
        </xdr:to>
        <xdr:sp macro=""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  <a:ext uri="{FF2B5EF4-FFF2-40B4-BE49-F238E27FC236}">
                  <a16:creationId xmlns:a16="http://schemas.microsoft.com/office/drawing/2014/main" id="{00000000-0008-0000-0200-00001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52"/>
  <sheetViews>
    <sheetView view="pageLayout" topLeftCell="A125" zoomScaleNormal="115" workbookViewId="0">
      <selection activeCell="A146" sqref="A146"/>
    </sheetView>
  </sheetViews>
  <sheetFormatPr baseColWidth="10" defaultColWidth="11.42578125" defaultRowHeight="12.75" x14ac:dyDescent="0.2"/>
  <cols>
    <col min="1" max="1" width="3.140625" style="2" customWidth="1"/>
    <col min="2" max="2" width="6.5703125" style="2" customWidth="1"/>
    <col min="3" max="4" width="9" style="2" customWidth="1"/>
    <col min="5" max="5" width="10.42578125" style="2" customWidth="1"/>
    <col min="6" max="6" width="6.7109375" style="2" customWidth="1"/>
    <col min="7" max="7" width="7.7109375" style="2" customWidth="1"/>
    <col min="8" max="8" width="13.7109375" style="2" customWidth="1"/>
    <col min="9" max="10" width="13.7109375" style="7" customWidth="1"/>
    <col min="11" max="11" width="1.7109375" style="2" customWidth="1"/>
    <col min="12" max="16384" width="11.42578125" style="2"/>
  </cols>
  <sheetData>
    <row r="1" spans="1:10" ht="85.15" customHeight="1" x14ac:dyDescent="0.2">
      <c r="G1" s="46"/>
      <c r="H1" s="487" t="s">
        <v>168</v>
      </c>
      <c r="I1" s="488"/>
      <c r="J1" s="488"/>
    </row>
    <row r="2" spans="1:10" s="1" customFormat="1" ht="5.25" customHeight="1" x14ac:dyDescent="0.2">
      <c r="A2" s="27"/>
      <c r="B2" s="28"/>
      <c r="C2" s="29"/>
      <c r="D2" s="29"/>
      <c r="E2" s="29"/>
      <c r="F2" s="30"/>
      <c r="G2" s="28"/>
      <c r="H2" s="28"/>
      <c r="I2" s="31"/>
      <c r="J2" s="32"/>
    </row>
    <row r="3" spans="1:10" s="12" customFormat="1" ht="18" customHeight="1" x14ac:dyDescent="0.3">
      <c r="A3" s="489" t="s">
        <v>110</v>
      </c>
      <c r="B3" s="490"/>
      <c r="C3" s="490"/>
      <c r="D3" s="490"/>
      <c r="E3" s="490"/>
      <c r="F3" s="490"/>
      <c r="G3" s="490"/>
      <c r="H3" s="490"/>
      <c r="I3" s="490"/>
      <c r="J3" s="491"/>
    </row>
    <row r="4" spans="1:10" s="1" customFormat="1" ht="18" customHeight="1" x14ac:dyDescent="0.2">
      <c r="A4" s="47" t="s">
        <v>73</v>
      </c>
      <c r="B4" s="48"/>
      <c r="C4" s="49"/>
      <c r="D4" s="49"/>
      <c r="E4" s="49"/>
      <c r="F4" s="49"/>
      <c r="G4" s="48"/>
      <c r="H4" s="48"/>
      <c r="I4" s="50"/>
      <c r="J4" s="51"/>
    </row>
    <row r="5" spans="1:10" s="1" customFormat="1" ht="5.25" customHeight="1" x14ac:dyDescent="0.2">
      <c r="A5" s="47"/>
      <c r="B5" s="48"/>
      <c r="C5" s="49"/>
      <c r="D5" s="49"/>
      <c r="E5" s="49"/>
      <c r="F5" s="49"/>
      <c r="G5" s="48"/>
      <c r="H5" s="48"/>
      <c r="I5" s="50"/>
      <c r="J5" s="51"/>
    </row>
    <row r="6" spans="1:10" s="1" customFormat="1" ht="18" customHeight="1" x14ac:dyDescent="0.2">
      <c r="A6" s="52" t="s">
        <v>58</v>
      </c>
      <c r="B6" s="48"/>
      <c r="C6" s="49"/>
      <c r="D6" s="49"/>
      <c r="E6" s="49"/>
      <c r="F6" s="49"/>
      <c r="G6" s="48"/>
      <c r="H6" s="48"/>
      <c r="I6" s="50"/>
      <c r="J6" s="51"/>
    </row>
    <row r="7" spans="1:10" ht="5.25" customHeight="1" x14ac:dyDescent="0.2">
      <c r="A7" s="53"/>
      <c r="B7" s="54"/>
      <c r="C7" s="54"/>
      <c r="D7" s="54"/>
      <c r="E7" s="54"/>
      <c r="F7" s="54"/>
      <c r="G7" s="54"/>
      <c r="H7" s="54"/>
      <c r="I7" s="55"/>
      <c r="J7" s="56"/>
    </row>
    <row r="8" spans="1:10" s="1" customFormat="1" ht="18" customHeight="1" x14ac:dyDescent="0.2">
      <c r="A8" s="492" t="s">
        <v>60</v>
      </c>
      <c r="B8" s="493"/>
      <c r="C8" s="493"/>
      <c r="D8" s="493"/>
      <c r="E8" s="493"/>
      <c r="F8" s="493"/>
      <c r="G8" s="493"/>
      <c r="H8" s="493"/>
      <c r="I8" s="493"/>
      <c r="J8" s="494"/>
    </row>
    <row r="9" spans="1:10" s="1" customFormat="1" ht="30" customHeight="1" x14ac:dyDescent="0.2">
      <c r="A9" s="495" t="s">
        <v>151</v>
      </c>
      <c r="B9" s="496"/>
      <c r="C9" s="496"/>
      <c r="D9" s="496"/>
      <c r="E9" s="496"/>
      <c r="F9" s="496"/>
      <c r="G9" s="496"/>
      <c r="H9" s="496"/>
      <c r="I9" s="496"/>
      <c r="J9" s="497"/>
    </row>
    <row r="10" spans="1:10" s="1" customFormat="1" ht="18" customHeight="1" x14ac:dyDescent="0.2">
      <c r="A10" s="257" t="s">
        <v>59</v>
      </c>
      <c r="B10" s="136"/>
      <c r="C10" s="136"/>
      <c r="D10" s="136"/>
      <c r="E10" s="136"/>
      <c r="F10" s="136"/>
      <c r="G10" s="136"/>
      <c r="H10" s="136"/>
      <c r="I10" s="196"/>
      <c r="J10" s="197"/>
    </row>
    <row r="11" spans="1:10" s="3" customFormat="1" ht="5.25" customHeight="1" x14ac:dyDescent="0.2">
      <c r="A11" s="57"/>
      <c r="B11" s="253"/>
      <c r="C11" s="253"/>
      <c r="D11" s="253"/>
      <c r="E11" s="253"/>
      <c r="F11" s="253"/>
      <c r="G11" s="253"/>
      <c r="H11" s="253"/>
      <c r="I11" s="251"/>
      <c r="J11" s="58"/>
    </row>
    <row r="12" spans="1:10" s="1" customFormat="1" ht="18" customHeight="1" x14ac:dyDescent="0.2">
      <c r="A12" s="492"/>
      <c r="B12" s="493"/>
      <c r="C12" s="493"/>
      <c r="D12" s="493"/>
      <c r="E12" s="493"/>
      <c r="F12" s="493"/>
      <c r="G12" s="493"/>
      <c r="H12" s="493"/>
      <c r="I12" s="493"/>
      <c r="J12" s="494"/>
    </row>
    <row r="13" spans="1:10" s="25" customFormat="1" ht="30" customHeight="1" x14ac:dyDescent="0.2">
      <c r="A13" s="502" t="s">
        <v>75</v>
      </c>
      <c r="B13" s="503"/>
      <c r="C13" s="503"/>
      <c r="D13" s="503"/>
      <c r="E13" s="503"/>
      <c r="F13" s="503"/>
      <c r="G13" s="503"/>
      <c r="H13" s="503"/>
      <c r="I13" s="503"/>
      <c r="J13" s="504"/>
    </row>
    <row r="14" spans="1:10" s="25" customFormat="1" ht="28.5" customHeight="1" x14ac:dyDescent="0.2">
      <c r="A14" s="499" t="s">
        <v>97</v>
      </c>
      <c r="B14" s="500"/>
      <c r="C14" s="500"/>
      <c r="D14" s="500"/>
      <c r="E14" s="500"/>
      <c r="F14" s="500"/>
      <c r="G14" s="500"/>
      <c r="H14" s="500"/>
      <c r="I14" s="500"/>
      <c r="J14" s="501"/>
    </row>
    <row r="15" spans="1:10" s="13" customFormat="1" ht="12" customHeight="1" x14ac:dyDescent="0.2">
      <c r="A15" s="505" t="s">
        <v>62</v>
      </c>
      <c r="B15" s="506"/>
      <c r="C15" s="506"/>
      <c r="D15" s="506"/>
      <c r="E15" s="59"/>
      <c r="F15" s="59"/>
      <c r="G15" s="59"/>
      <c r="H15" s="59"/>
      <c r="I15" s="60"/>
      <c r="J15" s="61"/>
    </row>
    <row r="16" spans="1:10" s="13" customFormat="1" ht="12" customHeight="1" x14ac:dyDescent="0.2">
      <c r="A16" s="507" t="s">
        <v>78</v>
      </c>
      <c r="B16" s="508"/>
      <c r="C16" s="508"/>
      <c r="D16" s="508"/>
      <c r="E16" s="508"/>
      <c r="F16" s="508"/>
      <c r="G16" s="508"/>
      <c r="H16" s="508"/>
      <c r="I16" s="508"/>
      <c r="J16" s="509"/>
    </row>
    <row r="17" spans="1:10" ht="12" customHeight="1" x14ac:dyDescent="0.2">
      <c r="A17" s="510" t="s">
        <v>167</v>
      </c>
      <c r="B17" s="511"/>
      <c r="C17" s="511"/>
      <c r="D17" s="511"/>
      <c r="E17" s="511"/>
      <c r="F17" s="511"/>
      <c r="G17" s="511"/>
      <c r="H17" s="511"/>
      <c r="I17" s="511"/>
      <c r="J17" s="512"/>
    </row>
    <row r="18" spans="1:10" ht="5.25" customHeight="1" x14ac:dyDescent="0.2">
      <c r="A18" s="14"/>
      <c r="B18" s="6"/>
      <c r="C18" s="6"/>
      <c r="D18" s="6"/>
      <c r="E18" s="6"/>
      <c r="F18" s="6"/>
      <c r="G18" s="6"/>
      <c r="H18" s="6"/>
      <c r="I18" s="15"/>
      <c r="J18" s="16"/>
    </row>
    <row r="19" spans="1:10" s="3" customFormat="1" ht="15" customHeight="1" x14ac:dyDescent="0.2">
      <c r="A19" s="62" t="s">
        <v>63</v>
      </c>
      <c r="B19" s="54"/>
      <c r="C19" s="54"/>
      <c r="D19" s="54"/>
      <c r="E19" s="54"/>
      <c r="F19" s="54"/>
      <c r="G19" s="54"/>
      <c r="H19" s="54"/>
      <c r="I19" s="55"/>
      <c r="J19" s="56"/>
    </row>
    <row r="20" spans="1:10" s="1" customFormat="1" ht="5.25" customHeight="1" x14ac:dyDescent="0.2">
      <c r="A20" s="63"/>
      <c r="B20" s="253"/>
      <c r="C20" s="253"/>
      <c r="D20" s="64"/>
      <c r="E20" s="253"/>
      <c r="F20" s="65"/>
      <c r="G20" s="64"/>
      <c r="H20" s="64"/>
      <c r="I20" s="253"/>
      <c r="J20" s="256"/>
    </row>
    <row r="21" spans="1:10" ht="15" customHeight="1" x14ac:dyDescent="0.2">
      <c r="A21" s="353" t="s">
        <v>12</v>
      </c>
      <c r="B21" s="354"/>
      <c r="C21" s="436"/>
      <c r="D21" s="359"/>
      <c r="E21" s="359"/>
      <c r="F21" s="359"/>
      <c r="G21" s="498" t="s">
        <v>69</v>
      </c>
      <c r="H21" s="466"/>
      <c r="I21" s="387"/>
      <c r="J21" s="362"/>
    </row>
    <row r="22" spans="1:10" ht="15" customHeight="1" x14ac:dyDescent="0.2">
      <c r="A22" s="353" t="s">
        <v>13</v>
      </c>
      <c r="B22" s="354"/>
      <c r="C22" s="386"/>
      <c r="D22" s="361"/>
      <c r="E22" s="361"/>
      <c r="F22" s="361"/>
      <c r="G22" s="465" t="s">
        <v>15</v>
      </c>
      <c r="H22" s="466"/>
      <c r="I22" s="386"/>
      <c r="J22" s="363"/>
    </row>
    <row r="23" spans="1:10" s="5" customFormat="1" ht="15" customHeight="1" x14ac:dyDescent="0.2">
      <c r="A23" s="353" t="s">
        <v>14</v>
      </c>
      <c r="B23" s="354"/>
      <c r="C23" s="386"/>
      <c r="D23" s="361"/>
      <c r="E23" s="361"/>
      <c r="F23" s="361"/>
      <c r="G23" s="354"/>
      <c r="H23" s="354"/>
      <c r="I23" s="386"/>
      <c r="J23" s="363"/>
    </row>
    <row r="24" spans="1:10" s="1" customFormat="1" ht="5.25" customHeight="1" x14ac:dyDescent="0.2">
      <c r="A24" s="357"/>
      <c r="B24" s="354"/>
      <c r="C24" s="354"/>
      <c r="D24" s="354"/>
      <c r="E24" s="354"/>
      <c r="F24" s="354"/>
      <c r="G24" s="354"/>
      <c r="H24" s="354"/>
      <c r="I24" s="355"/>
      <c r="J24" s="356"/>
    </row>
    <row r="25" spans="1:10" s="1" customFormat="1" ht="15" customHeight="1" x14ac:dyDescent="0.2">
      <c r="A25" s="353" t="s">
        <v>23</v>
      </c>
      <c r="B25" s="352"/>
      <c r="C25" s="352"/>
      <c r="D25" s="436"/>
      <c r="E25" s="359"/>
      <c r="F25" s="359"/>
      <c r="G25" s="467" t="s">
        <v>19</v>
      </c>
      <c r="H25" s="466"/>
      <c r="I25" s="358"/>
      <c r="J25" s="364"/>
    </row>
    <row r="26" spans="1:10" ht="15" customHeight="1" x14ac:dyDescent="0.2">
      <c r="A26" s="353" t="s">
        <v>18</v>
      </c>
      <c r="B26" s="352"/>
      <c r="C26" s="352"/>
      <c r="D26" s="386"/>
      <c r="E26" s="361"/>
      <c r="F26" s="361"/>
      <c r="G26" s="465" t="s">
        <v>84</v>
      </c>
      <c r="H26" s="466"/>
      <c r="I26" s="360"/>
      <c r="J26" s="365"/>
    </row>
    <row r="27" spans="1:10" ht="5.25" customHeight="1" x14ac:dyDescent="0.2">
      <c r="A27" s="71"/>
      <c r="B27" s="72"/>
      <c r="C27" s="72"/>
      <c r="D27" s="72"/>
      <c r="E27" s="72"/>
      <c r="F27" s="72"/>
      <c r="G27" s="72"/>
      <c r="H27" s="72"/>
      <c r="I27" s="73"/>
      <c r="J27" s="74"/>
    </row>
    <row r="28" spans="1:10" s="1" customFormat="1" ht="5.25" customHeight="1" x14ac:dyDescent="0.2">
      <c r="A28" s="75"/>
      <c r="B28" s="76"/>
      <c r="C28" s="77"/>
      <c r="D28" s="78"/>
      <c r="E28" s="78"/>
      <c r="F28" s="77"/>
      <c r="G28" s="77"/>
      <c r="H28" s="77"/>
      <c r="I28" s="79"/>
      <c r="J28" s="80"/>
    </row>
    <row r="29" spans="1:10" s="3" customFormat="1" ht="15" customHeight="1" x14ac:dyDescent="0.2">
      <c r="A29" s="373" t="s">
        <v>20</v>
      </c>
      <c r="B29" s="366"/>
      <c r="C29" s="366"/>
      <c r="D29" s="380" t="s">
        <v>82</v>
      </c>
      <c r="E29" s="368"/>
      <c r="F29" s="381"/>
      <c r="G29" s="465" t="s">
        <v>81</v>
      </c>
      <c r="H29" s="465"/>
      <c r="I29" s="382">
        <v>2500000</v>
      </c>
      <c r="J29" s="383">
        <v>1100000</v>
      </c>
    </row>
    <row r="30" spans="1:10" s="1" customFormat="1" ht="15" customHeight="1" x14ac:dyDescent="0.2">
      <c r="A30" s="374"/>
      <c r="B30" s="368"/>
      <c r="C30" s="368"/>
      <c r="D30" s="375" t="s">
        <v>83</v>
      </c>
      <c r="E30" s="368"/>
      <c r="F30" s="381"/>
      <c r="G30" s="467" t="s">
        <v>11</v>
      </c>
      <c r="H30" s="467"/>
      <c r="I30" s="386"/>
      <c r="J30" s="393"/>
    </row>
    <row r="31" spans="1:10" s="1" customFormat="1" ht="15" customHeight="1" x14ac:dyDescent="0.2">
      <c r="A31" s="479"/>
      <c r="B31" s="480"/>
      <c r="C31" s="368"/>
      <c r="D31" s="478"/>
      <c r="E31" s="478"/>
      <c r="F31" s="478"/>
      <c r="G31" s="465" t="s">
        <v>30</v>
      </c>
      <c r="H31" s="465"/>
      <c r="I31" s="388"/>
      <c r="J31" s="394"/>
    </row>
    <row r="32" spans="1:10" ht="5.25" customHeight="1" x14ac:dyDescent="0.2">
      <c r="A32" s="376"/>
      <c r="B32" s="377"/>
      <c r="C32" s="377"/>
      <c r="D32" s="377"/>
      <c r="E32" s="377"/>
      <c r="F32" s="377"/>
      <c r="G32" s="377"/>
      <c r="H32" s="377"/>
      <c r="I32" s="378"/>
      <c r="J32" s="379"/>
    </row>
    <row r="33" spans="1:10" ht="5.25" customHeight="1" x14ac:dyDescent="0.2">
      <c r="A33" s="369"/>
      <c r="B33" s="370"/>
      <c r="C33" s="370"/>
      <c r="D33" s="370"/>
      <c r="E33" s="370"/>
      <c r="F33" s="370"/>
      <c r="G33" s="370"/>
      <c r="H33" s="370"/>
      <c r="I33" s="371"/>
      <c r="J33" s="372"/>
    </row>
    <row r="34" spans="1:10" ht="15" customHeight="1" x14ac:dyDescent="0.2">
      <c r="A34" s="481" t="s">
        <v>24</v>
      </c>
      <c r="B34" s="482"/>
      <c r="C34" s="482"/>
      <c r="D34" s="366"/>
      <c r="E34" s="366"/>
      <c r="F34" s="366"/>
      <c r="G34" s="366"/>
      <c r="H34" s="384" t="s">
        <v>61</v>
      </c>
      <c r="I34" s="387"/>
      <c r="J34" s="392"/>
    </row>
    <row r="35" spans="1:10" ht="15" customHeight="1" x14ac:dyDescent="0.2">
      <c r="A35" s="390"/>
      <c r="B35" s="389"/>
      <c r="C35" s="391"/>
      <c r="D35" s="391"/>
      <c r="E35" s="391"/>
      <c r="F35" s="391"/>
      <c r="G35" s="391"/>
      <c r="H35" s="384" t="s">
        <v>66</v>
      </c>
      <c r="I35" s="437"/>
      <c r="J35" s="395"/>
    </row>
    <row r="36" spans="1:10" s="3" customFormat="1" ht="5.25" customHeight="1" x14ac:dyDescent="0.2">
      <c r="A36" s="86"/>
      <c r="B36" s="87"/>
      <c r="C36" s="255"/>
      <c r="D36" s="89"/>
      <c r="E36" s="89"/>
      <c r="F36" s="255"/>
      <c r="G36" s="255"/>
      <c r="H36" s="255"/>
      <c r="I36" s="90"/>
      <c r="J36" s="91"/>
    </row>
    <row r="37" spans="1:10" s="1" customFormat="1" ht="5.25" customHeight="1" x14ac:dyDescent="0.2">
      <c r="A37" s="82"/>
      <c r="B37" s="83"/>
      <c r="C37" s="83"/>
      <c r="D37" s="83"/>
      <c r="E37" s="83"/>
      <c r="F37" s="83"/>
      <c r="G37" s="83"/>
      <c r="H37" s="83"/>
      <c r="I37" s="84"/>
      <c r="J37" s="85"/>
    </row>
    <row r="38" spans="1:10" s="1" customFormat="1" ht="15" customHeight="1" x14ac:dyDescent="0.2">
      <c r="A38" s="81" t="s">
        <v>109</v>
      </c>
      <c r="B38" s="92"/>
      <c r="C38" s="250"/>
      <c r="D38" s="250"/>
      <c r="E38" s="250"/>
      <c r="F38" s="250"/>
      <c r="G38" s="250"/>
      <c r="H38" s="250"/>
      <c r="I38" s="50"/>
      <c r="J38" s="51"/>
    </row>
    <row r="39" spans="1:10" s="5" customFormat="1" ht="15" customHeight="1" x14ac:dyDescent="0.2">
      <c r="A39" s="443" t="s">
        <v>25</v>
      </c>
      <c r="B39" s="444"/>
      <c r="C39" s="444"/>
      <c r="D39" s="444"/>
      <c r="E39" s="476"/>
      <c r="F39" s="476"/>
      <c r="G39" s="476"/>
      <c r="H39" s="476"/>
      <c r="I39" s="476"/>
      <c r="J39" s="477"/>
    </row>
    <row r="40" spans="1:10" s="1" customFormat="1" ht="5.25" customHeight="1" x14ac:dyDescent="0.2">
      <c r="A40" s="68"/>
      <c r="B40" s="67"/>
      <c r="C40" s="67"/>
      <c r="D40" s="67"/>
      <c r="E40" s="67"/>
      <c r="F40" s="67"/>
      <c r="G40" s="67"/>
      <c r="H40" s="67"/>
      <c r="I40" s="69"/>
      <c r="J40" s="70"/>
    </row>
    <row r="41" spans="1:10" s="3" customFormat="1" ht="15" customHeight="1" x14ac:dyDescent="0.2">
      <c r="A41" s="249" t="s">
        <v>98</v>
      </c>
      <c r="B41" s="250"/>
      <c r="C41" s="250"/>
      <c r="D41" s="93" t="s">
        <v>99</v>
      </c>
      <c r="E41" s="94" t="s">
        <v>100</v>
      </c>
      <c r="F41" s="95" t="s">
        <v>101</v>
      </c>
      <c r="G41" s="253"/>
      <c r="H41" s="96" t="s">
        <v>102</v>
      </c>
      <c r="I41" s="437"/>
      <c r="J41" s="437"/>
    </row>
    <row r="42" spans="1:10" s="1" customFormat="1" ht="5.25" customHeight="1" x14ac:dyDescent="0.2">
      <c r="A42" s="68"/>
      <c r="B42" s="67"/>
      <c r="C42" s="67"/>
      <c r="D42" s="67"/>
      <c r="E42" s="67"/>
      <c r="F42" s="67"/>
      <c r="G42" s="67"/>
      <c r="H42" s="67"/>
      <c r="I42" s="69"/>
      <c r="J42" s="70"/>
    </row>
    <row r="43" spans="1:10" s="22" customFormat="1" ht="15" customHeight="1" x14ac:dyDescent="0.2">
      <c r="A43" s="97" t="s">
        <v>103</v>
      </c>
      <c r="B43" s="98"/>
      <c r="C43" s="250" t="s">
        <v>104</v>
      </c>
      <c r="D43" s="99"/>
      <c r="E43" s="254" t="s">
        <v>105</v>
      </c>
      <c r="F43" s="250"/>
      <c r="G43" s="250"/>
      <c r="H43" s="252" t="s">
        <v>106</v>
      </c>
      <c r="I43" s="437"/>
      <c r="J43" s="437"/>
    </row>
    <row r="44" spans="1:10" s="22" customFormat="1" ht="5.25" customHeight="1" x14ac:dyDescent="0.2">
      <c r="A44" s="100"/>
      <c r="B44" s="101"/>
      <c r="C44" s="102"/>
      <c r="D44" s="103"/>
      <c r="E44" s="104"/>
      <c r="F44" s="105"/>
      <c r="G44" s="106"/>
      <c r="H44" s="107"/>
      <c r="I44" s="108"/>
      <c r="J44" s="109"/>
    </row>
    <row r="45" spans="1:10" s="1" customFormat="1" ht="5.25" customHeight="1" x14ac:dyDescent="0.2">
      <c r="A45" s="279"/>
      <c r="B45" s="280"/>
      <c r="C45" s="280"/>
      <c r="D45" s="280"/>
      <c r="E45" s="280"/>
      <c r="F45" s="280"/>
      <c r="G45" s="280"/>
      <c r="H45" s="280"/>
      <c r="I45" s="281"/>
      <c r="J45" s="282"/>
    </row>
    <row r="46" spans="1:10" s="1" customFormat="1" ht="15" customHeight="1" x14ac:dyDescent="0.2">
      <c r="A46" s="274" t="s">
        <v>118</v>
      </c>
      <c r="B46" s="270"/>
      <c r="C46" s="270"/>
      <c r="D46" s="270"/>
      <c r="E46" s="270"/>
      <c r="F46" s="270"/>
      <c r="G46" s="270"/>
      <c r="H46" s="270"/>
      <c r="I46" s="271"/>
      <c r="J46" s="272"/>
    </row>
    <row r="47" spans="1:10" s="1" customFormat="1" ht="15" customHeight="1" x14ac:dyDescent="0.2">
      <c r="A47" s="443" t="s">
        <v>107</v>
      </c>
      <c r="B47" s="444"/>
      <c r="C47" s="444"/>
      <c r="D47" s="444"/>
      <c r="E47" s="437"/>
      <c r="F47" s="437"/>
      <c r="G47" s="437"/>
      <c r="H47" s="437"/>
      <c r="I47" s="437"/>
      <c r="J47" s="437"/>
    </row>
    <row r="48" spans="1:10" s="1" customFormat="1" ht="15" customHeight="1" x14ac:dyDescent="0.2">
      <c r="A48" s="273" t="s">
        <v>108</v>
      </c>
      <c r="B48" s="270"/>
      <c r="C48" s="270"/>
      <c r="D48" s="283"/>
      <c r="E48" s="437"/>
      <c r="F48" s="437"/>
      <c r="G48" s="437"/>
      <c r="H48" s="284"/>
      <c r="I48" s="285"/>
      <c r="J48" s="286"/>
    </row>
    <row r="49" spans="1:13" s="1" customFormat="1" ht="14.1" customHeight="1" x14ac:dyDescent="0.2">
      <c r="A49" s="273" t="s">
        <v>113</v>
      </c>
      <c r="B49" s="270"/>
      <c r="C49" s="270"/>
      <c r="D49" s="270"/>
      <c r="E49" s="270"/>
      <c r="F49" s="270"/>
      <c r="G49" s="270"/>
      <c r="H49" s="270"/>
      <c r="I49" s="437"/>
      <c r="J49" s="287" t="s">
        <v>35</v>
      </c>
    </row>
    <row r="50" spans="1:13" s="1" customFormat="1" ht="15" customHeight="1" x14ac:dyDescent="0.2">
      <c r="A50" s="273" t="s">
        <v>120</v>
      </c>
      <c r="B50" s="270"/>
      <c r="C50" s="270"/>
      <c r="D50" s="270"/>
      <c r="E50" s="270"/>
      <c r="F50" s="270"/>
      <c r="G50" s="270"/>
      <c r="H50" s="270"/>
      <c r="I50" s="437"/>
      <c r="J50" s="287" t="s">
        <v>183</v>
      </c>
    </row>
    <row r="51" spans="1:13" s="3" customFormat="1" ht="15" customHeight="1" x14ac:dyDescent="0.2">
      <c r="A51" s="273" t="s">
        <v>114</v>
      </c>
      <c r="B51" s="270"/>
      <c r="C51" s="270"/>
      <c r="D51" s="270"/>
      <c r="E51" s="270"/>
      <c r="F51" s="270"/>
      <c r="G51" s="270"/>
      <c r="H51" s="270"/>
      <c r="I51" s="437"/>
      <c r="J51" s="287" t="s">
        <v>183</v>
      </c>
    </row>
    <row r="52" spans="1:13" s="1" customFormat="1" ht="14.1" customHeight="1" x14ac:dyDescent="0.2">
      <c r="A52" s="273" t="s">
        <v>49</v>
      </c>
      <c r="B52" s="270"/>
      <c r="C52" s="270"/>
      <c r="D52" s="270"/>
      <c r="E52" s="270"/>
      <c r="F52" s="270"/>
      <c r="G52" s="270"/>
      <c r="H52" s="270"/>
      <c r="I52" s="438"/>
      <c r="J52" s="287" t="s">
        <v>153</v>
      </c>
      <c r="M52" s="269"/>
    </row>
    <row r="53" spans="1:13" s="3" customFormat="1" ht="15" customHeight="1" x14ac:dyDescent="0.2">
      <c r="A53" s="273" t="s">
        <v>119</v>
      </c>
      <c r="B53" s="270"/>
      <c r="C53" s="270"/>
      <c r="D53" s="270"/>
      <c r="E53" s="270"/>
      <c r="F53" s="270"/>
      <c r="G53" s="270"/>
      <c r="H53" s="270"/>
      <c r="I53" s="292">
        <f>I50-I51</f>
        <v>0</v>
      </c>
      <c r="J53" s="287" t="s">
        <v>183</v>
      </c>
    </row>
    <row r="54" spans="1:13" s="18" customFormat="1" ht="15" customHeight="1" x14ac:dyDescent="0.2">
      <c r="A54" s="273" t="s">
        <v>116</v>
      </c>
      <c r="B54" s="270"/>
      <c r="C54" s="270"/>
      <c r="D54" s="270"/>
      <c r="E54" s="270"/>
      <c r="F54" s="270"/>
      <c r="G54" s="270"/>
      <c r="H54" s="270"/>
      <c r="I54" s="294">
        <f>IF(J82&lt;&gt;0,(I50-I51)/(J82/I52),0)</f>
        <v>0</v>
      </c>
      <c r="J54" s="287"/>
    </row>
    <row r="55" spans="1:13" s="1" customFormat="1" ht="5.25" customHeight="1" x14ac:dyDescent="0.2">
      <c r="A55" s="277"/>
      <c r="B55" s="278"/>
      <c r="C55" s="278"/>
      <c r="D55" s="278"/>
      <c r="E55" s="278"/>
      <c r="F55" s="278"/>
      <c r="G55" s="278"/>
      <c r="H55" s="278"/>
      <c r="I55" s="288"/>
      <c r="J55" s="289"/>
    </row>
    <row r="56" spans="1:13" s="269" customFormat="1" ht="5.25" customHeight="1" x14ac:dyDescent="0.2">
      <c r="A56" s="275"/>
      <c r="B56" s="276"/>
      <c r="C56" s="276"/>
      <c r="D56" s="276"/>
      <c r="E56" s="276"/>
      <c r="F56" s="276"/>
      <c r="G56" s="276"/>
      <c r="H56" s="276"/>
      <c r="I56" s="290"/>
      <c r="J56" s="291"/>
    </row>
    <row r="57" spans="1:13" s="10" customFormat="1" ht="14.1" customHeight="1" x14ac:dyDescent="0.2">
      <c r="A57" s="273" t="s">
        <v>117</v>
      </c>
      <c r="B57" s="270"/>
      <c r="C57" s="270"/>
      <c r="D57" s="270"/>
      <c r="E57" s="270"/>
      <c r="F57" s="270"/>
      <c r="G57" s="270"/>
      <c r="H57" s="270"/>
      <c r="I57" s="351"/>
      <c r="J57" s="287" t="s">
        <v>174</v>
      </c>
    </row>
    <row r="58" spans="1:13" x14ac:dyDescent="0.2">
      <c r="A58" s="471" t="s">
        <v>115</v>
      </c>
      <c r="B58" s="472"/>
      <c r="C58" s="473"/>
      <c r="D58" s="473"/>
      <c r="E58" s="473"/>
      <c r="F58" s="473"/>
      <c r="G58" s="473"/>
      <c r="H58" s="473"/>
      <c r="I58" s="473"/>
      <c r="J58" s="473"/>
    </row>
    <row r="59" spans="1:13" s="1" customFormat="1" ht="14.1" customHeight="1" x14ac:dyDescent="0.2">
      <c r="A59" s="273" t="s">
        <v>121</v>
      </c>
      <c r="B59" s="270"/>
      <c r="C59" s="270"/>
      <c r="D59" s="270"/>
      <c r="E59" s="270"/>
      <c r="F59" s="270"/>
      <c r="G59" s="270"/>
      <c r="H59" s="483"/>
      <c r="I59" s="483"/>
      <c r="J59" s="287"/>
    </row>
    <row r="60" spans="1:13" s="269" customFormat="1" ht="5.25" customHeight="1" x14ac:dyDescent="0.2">
      <c r="A60" s="277"/>
      <c r="B60" s="278"/>
      <c r="C60" s="278"/>
      <c r="D60" s="278"/>
      <c r="E60" s="278"/>
      <c r="F60" s="278"/>
      <c r="G60" s="278"/>
      <c r="H60" s="278"/>
      <c r="I60" s="288"/>
      <c r="J60" s="289"/>
    </row>
    <row r="61" spans="1:13" s="19" customFormat="1" ht="15" customHeight="1" x14ac:dyDescent="0.2">
      <c r="A61" s="62" t="s">
        <v>64</v>
      </c>
      <c r="B61" s="54"/>
      <c r="C61" s="54"/>
      <c r="D61" s="54"/>
      <c r="E61" s="54"/>
      <c r="F61" s="54"/>
      <c r="G61" s="54"/>
      <c r="H61" s="54"/>
      <c r="I61" s="55"/>
      <c r="J61" s="56"/>
    </row>
    <row r="62" spans="1:13" s="19" customFormat="1" ht="5.25" customHeight="1" x14ac:dyDescent="0.2">
      <c r="A62" s="71"/>
      <c r="B62" s="72"/>
      <c r="C62" s="72"/>
      <c r="D62" s="72"/>
      <c r="E62" s="72"/>
      <c r="F62" s="72"/>
      <c r="G62" s="72"/>
      <c r="H62" s="72"/>
      <c r="I62" s="73"/>
      <c r="J62" s="74"/>
    </row>
    <row r="63" spans="1:13" s="21" customFormat="1" ht="18" customHeight="1" x14ac:dyDescent="0.2">
      <c r="A63" s="468" t="s">
        <v>5</v>
      </c>
      <c r="B63" s="469"/>
      <c r="C63" s="469"/>
      <c r="D63" s="469"/>
      <c r="E63" s="469"/>
      <c r="F63" s="470"/>
      <c r="G63" s="112" t="s">
        <v>6</v>
      </c>
      <c r="H63" s="112" t="s">
        <v>7</v>
      </c>
      <c r="I63" s="112" t="s">
        <v>8</v>
      </c>
      <c r="J63" s="112" t="s">
        <v>170</v>
      </c>
    </row>
    <row r="64" spans="1:13" s="21" customFormat="1" ht="12.95" customHeight="1" x14ac:dyDescent="0.2">
      <c r="A64" s="82" t="s">
        <v>31</v>
      </c>
      <c r="B64" s="54"/>
      <c r="C64" s="83"/>
      <c r="D64" s="83"/>
      <c r="E64" s="83"/>
      <c r="F64" s="113"/>
      <c r="G64" s="114"/>
      <c r="H64" s="115"/>
      <c r="I64" s="116"/>
      <c r="J64" s="116"/>
    </row>
    <row r="65" spans="1:10" s="21" customFormat="1" ht="12.95" customHeight="1" x14ac:dyDescent="0.2">
      <c r="A65" s="117"/>
      <c r="B65" s="54" t="s">
        <v>85</v>
      </c>
      <c r="C65" s="54"/>
      <c r="D65" s="54"/>
      <c r="E65" s="54"/>
      <c r="F65" s="118"/>
      <c r="G65" s="119" t="s">
        <v>169</v>
      </c>
      <c r="H65" s="258"/>
      <c r="I65" s="120">
        <f>IF(H65&lt;&gt;0,J65/H65,0)</f>
        <v>0</v>
      </c>
      <c r="J65" s="121"/>
    </row>
    <row r="66" spans="1:10" s="21" customFormat="1" ht="12.95" customHeight="1" x14ac:dyDescent="0.2">
      <c r="A66" s="117"/>
      <c r="B66" s="54" t="s">
        <v>36</v>
      </c>
      <c r="C66" s="54"/>
      <c r="D66" s="54"/>
      <c r="E66" s="54"/>
      <c r="F66" s="118"/>
      <c r="G66" s="119" t="s">
        <v>169</v>
      </c>
      <c r="H66" s="258"/>
      <c r="I66" s="120">
        <f>IF(H66&lt;&gt;0,J66/H66,0)</f>
        <v>0</v>
      </c>
      <c r="J66" s="121"/>
    </row>
    <row r="67" spans="1:10" s="21" customFormat="1" ht="12.95" customHeight="1" x14ac:dyDescent="0.2">
      <c r="A67" s="53" t="s">
        <v>32</v>
      </c>
      <c r="B67" s="54"/>
      <c r="C67" s="54"/>
      <c r="D67" s="54"/>
      <c r="E67" s="54"/>
      <c r="F67" s="118"/>
      <c r="G67" s="119"/>
      <c r="H67" s="259"/>
      <c r="I67" s="120"/>
      <c r="J67" s="122"/>
    </row>
    <row r="68" spans="1:10" s="21" customFormat="1" ht="12.95" customHeight="1" x14ac:dyDescent="0.2">
      <c r="A68" s="117"/>
      <c r="B68" s="54" t="s">
        <v>85</v>
      </c>
      <c r="C68" s="54"/>
      <c r="D68" s="54"/>
      <c r="E68" s="54"/>
      <c r="F68" s="118"/>
      <c r="G68" s="119" t="s">
        <v>169</v>
      </c>
      <c r="H68" s="258"/>
      <c r="I68" s="120">
        <f>IF(H68&lt;&gt;0,J68/H68,0)</f>
        <v>0</v>
      </c>
      <c r="J68" s="121"/>
    </row>
    <row r="69" spans="1:10" s="21" customFormat="1" ht="12.95" customHeight="1" x14ac:dyDescent="0.2">
      <c r="A69" s="117"/>
      <c r="B69" s="54" t="s">
        <v>36</v>
      </c>
      <c r="C69" s="54"/>
      <c r="D69" s="54"/>
      <c r="E69" s="54"/>
      <c r="F69" s="118"/>
      <c r="G69" s="119" t="s">
        <v>169</v>
      </c>
      <c r="H69" s="258"/>
      <c r="I69" s="120">
        <f>IF(H69&lt;&gt;0,J69/H69,0)</f>
        <v>0</v>
      </c>
      <c r="J69" s="121"/>
    </row>
    <row r="70" spans="1:10" s="21" customFormat="1" ht="12.95" customHeight="1" x14ac:dyDescent="0.2">
      <c r="A70" s="53" t="s">
        <v>34</v>
      </c>
      <c r="B70" s="54"/>
      <c r="C70" s="54"/>
      <c r="D70" s="54"/>
      <c r="E70" s="54"/>
      <c r="F70" s="118"/>
      <c r="G70" s="119"/>
      <c r="H70" s="259"/>
      <c r="I70" s="120"/>
      <c r="J70" s="122"/>
    </row>
    <row r="71" spans="1:10" s="21" customFormat="1" ht="12.95" customHeight="1" x14ac:dyDescent="0.2">
      <c r="A71" s="117"/>
      <c r="B71" s="54" t="s">
        <v>85</v>
      </c>
      <c r="C71" s="54"/>
      <c r="D71" s="54"/>
      <c r="E71" s="54"/>
      <c r="F71" s="118"/>
      <c r="G71" s="119" t="s">
        <v>169</v>
      </c>
      <c r="H71" s="258"/>
      <c r="I71" s="120">
        <f>IF(H71&lt;&gt;0,J71/H71,0)</f>
        <v>0</v>
      </c>
      <c r="J71" s="121"/>
    </row>
    <row r="72" spans="1:10" s="21" customFormat="1" ht="12.95" customHeight="1" x14ac:dyDescent="0.2">
      <c r="A72" s="117"/>
      <c r="B72" s="54" t="s">
        <v>36</v>
      </c>
      <c r="C72" s="54"/>
      <c r="D72" s="54"/>
      <c r="E72" s="54"/>
      <c r="F72" s="118"/>
      <c r="G72" s="119" t="s">
        <v>169</v>
      </c>
      <c r="H72" s="258"/>
      <c r="I72" s="120">
        <f>IF(H72&lt;&gt;0,J72/H72,0)</f>
        <v>0</v>
      </c>
      <c r="J72" s="121"/>
    </row>
    <row r="73" spans="1:10" s="21" customFormat="1" ht="12.95" customHeight="1" x14ac:dyDescent="0.2">
      <c r="A73" s="53" t="s">
        <v>46</v>
      </c>
      <c r="B73" s="54"/>
      <c r="C73" s="54"/>
      <c r="D73" s="54"/>
      <c r="E73" s="54"/>
      <c r="F73" s="118"/>
      <c r="G73" s="119"/>
      <c r="H73" s="259"/>
      <c r="I73" s="120"/>
      <c r="J73" s="122"/>
    </row>
    <row r="74" spans="1:10" s="21" customFormat="1" ht="12.95" customHeight="1" x14ac:dyDescent="0.2">
      <c r="A74" s="117"/>
      <c r="B74" s="54" t="s">
        <v>85</v>
      </c>
      <c r="C74" s="54"/>
      <c r="D74" s="54"/>
      <c r="E74" s="54"/>
      <c r="F74" s="118"/>
      <c r="G74" s="119" t="s">
        <v>169</v>
      </c>
      <c r="H74" s="258"/>
      <c r="I74" s="120">
        <f>IF(H74&lt;&gt;0,J74/H74,0)</f>
        <v>0</v>
      </c>
      <c r="J74" s="121"/>
    </row>
    <row r="75" spans="1:10" s="8" customFormat="1" ht="12.95" customHeight="1" x14ac:dyDescent="0.2">
      <c r="A75" s="117"/>
      <c r="B75" s="54" t="s">
        <v>36</v>
      </c>
      <c r="C75" s="54"/>
      <c r="D75" s="54"/>
      <c r="E75" s="54"/>
      <c r="F75" s="118"/>
      <c r="G75" s="119" t="s">
        <v>169</v>
      </c>
      <c r="H75" s="258"/>
      <c r="I75" s="120">
        <f>IF(H75&lt;&gt;0,J75/H75,0)</f>
        <v>0</v>
      </c>
      <c r="J75" s="121"/>
    </row>
    <row r="76" spans="1:10" s="8" customFormat="1" ht="12.95" customHeight="1" x14ac:dyDescent="0.2">
      <c r="A76" s="68" t="s">
        <v>37</v>
      </c>
      <c r="B76" s="67"/>
      <c r="C76" s="67"/>
      <c r="D76" s="67"/>
      <c r="E76" s="67"/>
      <c r="F76" s="123"/>
      <c r="G76" s="124"/>
      <c r="H76" s="260"/>
      <c r="I76" s="125"/>
      <c r="J76" s="126"/>
    </row>
    <row r="77" spans="1:10" s="21" customFormat="1" ht="12.95" customHeight="1" x14ac:dyDescent="0.2">
      <c r="A77" s="68"/>
      <c r="B77" s="484"/>
      <c r="C77" s="484"/>
      <c r="D77" s="484"/>
      <c r="E77" s="484"/>
      <c r="F77" s="123"/>
      <c r="G77" s="119" t="s">
        <v>169</v>
      </c>
      <c r="H77" s="258"/>
      <c r="I77" s="127">
        <f>IF(H77&lt;&gt;0,J77/H77,0)</f>
        <v>0</v>
      </c>
      <c r="J77" s="121"/>
    </row>
    <row r="78" spans="1:10" s="21" customFormat="1" ht="12.95" customHeight="1" x14ac:dyDescent="0.2">
      <c r="A78" s="53" t="s">
        <v>38</v>
      </c>
      <c r="B78" s="54"/>
      <c r="C78" s="54"/>
      <c r="D78" s="54"/>
      <c r="E78" s="54"/>
      <c r="F78" s="118"/>
      <c r="G78" s="119"/>
      <c r="H78" s="128"/>
      <c r="I78" s="125"/>
      <c r="J78" s="122"/>
    </row>
    <row r="79" spans="1:10" s="21" customFormat="1" ht="12.95" customHeight="1" x14ac:dyDescent="0.2">
      <c r="A79" s="117"/>
      <c r="B79" s="54" t="s">
        <v>43</v>
      </c>
      <c r="C79" s="54"/>
      <c r="D79" s="54"/>
      <c r="E79" s="54"/>
      <c r="F79" s="118"/>
      <c r="G79" s="119" t="s">
        <v>33</v>
      </c>
      <c r="H79" s="129"/>
      <c r="I79" s="127"/>
      <c r="J79" s="121"/>
    </row>
    <row r="80" spans="1:10" s="21" customFormat="1" ht="12.95" customHeight="1" x14ac:dyDescent="0.2">
      <c r="A80" s="117"/>
      <c r="B80" s="54" t="s">
        <v>39</v>
      </c>
      <c r="C80" s="54"/>
      <c r="D80" s="54"/>
      <c r="E80" s="54"/>
      <c r="F80" s="118"/>
      <c r="G80" s="119" t="s">
        <v>33</v>
      </c>
      <c r="H80" s="129"/>
      <c r="I80" s="127"/>
      <c r="J80" s="121"/>
    </row>
    <row r="81" spans="1:10" s="22" customFormat="1" ht="12.95" customHeight="1" x14ac:dyDescent="0.2">
      <c r="A81" s="71"/>
      <c r="B81" s="72" t="s">
        <v>40</v>
      </c>
      <c r="C81" s="72"/>
      <c r="D81" s="72"/>
      <c r="E81" s="72"/>
      <c r="F81" s="130"/>
      <c r="G81" s="131" t="s">
        <v>0</v>
      </c>
      <c r="H81" s="132">
        <f>IF(I81&lt;&gt;0,J81/I81,1)</f>
        <v>1</v>
      </c>
      <c r="I81" s="133">
        <f>(J65+J66+J68+J69+J71+J72+J74+J75+J77+J79+J80)</f>
        <v>0</v>
      </c>
      <c r="J81" s="134"/>
    </row>
    <row r="82" spans="1:10" s="22" customFormat="1" ht="15" customHeight="1" x14ac:dyDescent="0.2">
      <c r="A82" s="135" t="s">
        <v>171</v>
      </c>
      <c r="B82" s="136"/>
      <c r="C82" s="136"/>
      <c r="D82" s="136"/>
      <c r="E82" s="136"/>
      <c r="F82" s="137"/>
      <c r="G82" s="138"/>
      <c r="H82" s="139"/>
      <c r="I82" s="140"/>
      <c r="J82" s="141">
        <f>SUM(J65:J81)</f>
        <v>0</v>
      </c>
    </row>
    <row r="83" spans="1:10" s="19" customFormat="1" ht="15" customHeight="1" x14ac:dyDescent="0.2">
      <c r="A83" s="142" t="s">
        <v>86</v>
      </c>
      <c r="B83" s="83"/>
      <c r="C83" s="83"/>
      <c r="D83" s="83"/>
      <c r="E83" s="83"/>
      <c r="F83" s="83"/>
      <c r="G83" s="83"/>
      <c r="H83" s="83"/>
      <c r="I83" s="84"/>
      <c r="J83" s="85"/>
    </row>
    <row r="84" spans="1:10" s="19" customFormat="1" ht="5.25" customHeight="1" x14ac:dyDescent="0.2">
      <c r="A84" s="53"/>
      <c r="B84" s="54"/>
      <c r="C84" s="54"/>
      <c r="D84" s="54"/>
      <c r="E84" s="54"/>
      <c r="F84" s="54"/>
      <c r="G84" s="54"/>
      <c r="H84" s="54"/>
      <c r="I84" s="55"/>
      <c r="J84" s="56"/>
    </row>
    <row r="85" spans="1:10" s="22" customFormat="1" ht="15" customHeight="1" x14ac:dyDescent="0.2">
      <c r="A85" s="474" t="s">
        <v>90</v>
      </c>
      <c r="B85" s="475"/>
      <c r="C85" s="475"/>
      <c r="D85" s="475"/>
      <c r="E85" s="475"/>
      <c r="F85" s="485">
        <v>2022</v>
      </c>
      <c r="G85" s="486"/>
      <c r="H85" s="396">
        <f>IF(F85&lt;&gt;0,F85+1," ")</f>
        <v>2023</v>
      </c>
      <c r="I85" s="396">
        <f>IF(H85&lt;&gt;0,H85+1," ")</f>
        <v>2024</v>
      </c>
      <c r="J85" s="396">
        <f>IF(I85&lt;&gt;0,I85+1," ")</f>
        <v>2025</v>
      </c>
    </row>
    <row r="86" spans="1:10" s="22" customFormat="1" ht="20.100000000000001" customHeight="1" x14ac:dyDescent="0.2">
      <c r="A86" s="143"/>
      <c r="B86" s="144"/>
      <c r="C86" s="144"/>
      <c r="D86" s="144"/>
      <c r="E86" s="145" t="s">
        <v>174</v>
      </c>
      <c r="F86" s="451"/>
      <c r="G86" s="451"/>
      <c r="H86" s="434"/>
      <c r="I86" s="434"/>
      <c r="J86" s="434"/>
    </row>
    <row r="87" spans="1:10" s="21" customFormat="1" ht="15" customHeight="1" x14ac:dyDescent="0.2">
      <c r="A87" s="146"/>
      <c r="B87" s="48"/>
      <c r="C87" s="48"/>
      <c r="D87" s="48"/>
      <c r="E87" s="48"/>
      <c r="F87" s="455"/>
      <c r="G87" s="455"/>
      <c r="H87" s="147"/>
      <c r="I87" s="569"/>
      <c r="J87" s="371"/>
    </row>
    <row r="88" spans="1:10" s="19" customFormat="1" ht="5.25" customHeight="1" x14ac:dyDescent="0.2">
      <c r="A88" s="53"/>
      <c r="B88" s="54"/>
      <c r="C88" s="54"/>
      <c r="D88" s="54"/>
      <c r="E88" s="54"/>
      <c r="F88" s="54"/>
      <c r="G88" s="54"/>
      <c r="H88" s="54"/>
      <c r="I88" s="55"/>
      <c r="J88" s="56"/>
    </row>
    <row r="89" spans="1:10" s="19" customFormat="1" ht="15" customHeight="1" x14ac:dyDescent="0.2">
      <c r="A89" s="148" t="s">
        <v>67</v>
      </c>
      <c r="B89" s="54"/>
      <c r="C89" s="54"/>
      <c r="D89" s="54"/>
      <c r="E89" s="54"/>
      <c r="F89" s="54"/>
      <c r="G89" s="54"/>
      <c r="H89" s="54"/>
      <c r="I89" s="55"/>
      <c r="J89" s="56"/>
    </row>
    <row r="90" spans="1:10" s="24" customFormat="1" ht="5.25" customHeight="1" x14ac:dyDescent="0.2">
      <c r="A90" s="53"/>
      <c r="B90" s="54"/>
      <c r="C90" s="54"/>
      <c r="D90" s="54"/>
      <c r="E90" s="54"/>
      <c r="F90" s="54"/>
      <c r="G90" s="54"/>
      <c r="H90" s="54"/>
      <c r="I90" s="55"/>
      <c r="J90" s="56"/>
    </row>
    <row r="91" spans="1:10" s="24" customFormat="1" ht="22.5" customHeight="1" x14ac:dyDescent="0.2">
      <c r="A91" s="452"/>
      <c r="B91" s="453"/>
      <c r="C91" s="453"/>
      <c r="D91" s="453"/>
      <c r="E91" s="453"/>
      <c r="F91" s="453"/>
      <c r="G91" s="453"/>
      <c r="H91" s="453"/>
      <c r="I91" s="453"/>
      <c r="J91" s="454"/>
    </row>
    <row r="92" spans="1:10" s="24" customFormat="1" ht="5.25" customHeight="1" x14ac:dyDescent="0.2">
      <c r="A92" s="149"/>
      <c r="B92" s="150"/>
      <c r="C92" s="150"/>
      <c r="D92" s="150"/>
      <c r="E92" s="150"/>
      <c r="F92" s="150"/>
      <c r="G92" s="150"/>
      <c r="H92" s="150"/>
      <c r="I92" s="151"/>
      <c r="J92" s="152"/>
    </row>
    <row r="93" spans="1:10" s="9" customFormat="1" ht="5.25" customHeight="1" x14ac:dyDescent="0.2">
      <c r="A93" s="153"/>
      <c r="B93" s="154"/>
      <c r="C93" s="154"/>
      <c r="D93" s="154"/>
      <c r="E93" s="154"/>
      <c r="F93" s="154"/>
      <c r="G93" s="154"/>
      <c r="H93" s="154"/>
      <c r="I93" s="155"/>
      <c r="J93" s="156"/>
    </row>
    <row r="94" spans="1:10" s="21" customFormat="1" ht="14.25" customHeight="1" x14ac:dyDescent="0.2">
      <c r="A94" s="62" t="s">
        <v>41</v>
      </c>
      <c r="B94" s="54"/>
      <c r="C94" s="54"/>
      <c r="D94" s="54"/>
      <c r="E94" s="54"/>
      <c r="F94" s="54"/>
      <c r="G94" s="54"/>
      <c r="H94" s="54"/>
      <c r="I94" s="55"/>
      <c r="J94" s="56"/>
    </row>
    <row r="95" spans="1:10" s="21" customFormat="1" ht="28.5" customHeight="1" x14ac:dyDescent="0.2">
      <c r="A95" s="462" t="s">
        <v>122</v>
      </c>
      <c r="B95" s="463"/>
      <c r="C95" s="463"/>
      <c r="D95" s="463"/>
      <c r="E95" s="463"/>
      <c r="F95" s="463"/>
      <c r="G95" s="463"/>
      <c r="H95" s="463"/>
      <c r="I95" s="463"/>
      <c r="J95" s="464"/>
    </row>
    <row r="96" spans="1:10" s="21" customFormat="1" ht="5.25" customHeight="1" x14ac:dyDescent="0.2">
      <c r="A96" s="53"/>
      <c r="B96" s="54"/>
      <c r="C96" s="54"/>
      <c r="D96" s="54"/>
      <c r="E96" s="54"/>
      <c r="F96" s="54"/>
      <c r="G96" s="54"/>
      <c r="H96" s="54"/>
      <c r="I96" s="55"/>
      <c r="J96" s="56"/>
    </row>
    <row r="97" spans="1:10" s="21" customFormat="1" ht="15" customHeight="1" x14ac:dyDescent="0.2">
      <c r="A97" s="53" t="s">
        <v>2</v>
      </c>
      <c r="B97" s="54"/>
      <c r="C97" s="461"/>
      <c r="D97" s="461"/>
      <c r="E97" s="461"/>
      <c r="F97" s="461"/>
      <c r="G97" s="54"/>
      <c r="H97" s="54" t="s">
        <v>156</v>
      </c>
      <c r="I97" s="55"/>
      <c r="J97" s="56"/>
    </row>
    <row r="98" spans="1:10" s="21" customFormat="1" ht="5.25" customHeight="1" x14ac:dyDescent="0.2">
      <c r="A98" s="53"/>
      <c r="B98" s="54"/>
      <c r="C98" s="157"/>
      <c r="D98" s="157"/>
      <c r="E98" s="157"/>
      <c r="F98" s="157"/>
      <c r="G98" s="54"/>
      <c r="H98" s="54"/>
      <c r="I98" s="55"/>
      <c r="J98" s="56"/>
    </row>
    <row r="99" spans="1:10" s="21" customFormat="1" ht="12" customHeight="1" x14ac:dyDescent="0.2">
      <c r="A99" s="53"/>
      <c r="B99" s="54"/>
      <c r="C99" s="54"/>
      <c r="D99" s="54"/>
      <c r="E99" s="54"/>
      <c r="F99" s="54"/>
      <c r="G99" s="54"/>
      <c r="H99" s="435"/>
      <c r="I99" s="158"/>
      <c r="J99" s="56"/>
    </row>
    <row r="100" spans="1:10" s="23" customFormat="1" ht="12" customHeight="1" x14ac:dyDescent="0.2">
      <c r="A100" s="53"/>
      <c r="B100" s="54"/>
      <c r="C100" s="54"/>
      <c r="D100" s="159"/>
      <c r="E100" s="54"/>
      <c r="F100" s="54"/>
      <c r="G100" s="54"/>
      <c r="H100" s="435"/>
      <c r="I100" s="158"/>
      <c r="J100" s="56"/>
    </row>
    <row r="101" spans="1:10" s="21" customFormat="1" ht="5.25" customHeight="1" x14ac:dyDescent="0.2">
      <c r="A101" s="160"/>
      <c r="B101" s="161"/>
      <c r="C101" s="161"/>
      <c r="D101" s="161"/>
      <c r="E101" s="161"/>
      <c r="F101" s="161"/>
      <c r="G101" s="161"/>
      <c r="H101" s="161"/>
      <c r="I101" s="162"/>
      <c r="J101" s="163"/>
    </row>
    <row r="102" spans="1:10" s="21" customFormat="1" ht="5.25" customHeight="1" x14ac:dyDescent="0.2">
      <c r="A102" s="82"/>
      <c r="B102" s="83"/>
      <c r="C102" s="83"/>
      <c r="D102" s="83"/>
      <c r="E102" s="83"/>
      <c r="F102" s="83"/>
      <c r="G102" s="83"/>
      <c r="H102" s="83"/>
      <c r="I102" s="84"/>
      <c r="J102" s="85"/>
    </row>
    <row r="103" spans="1:10" s="19" customFormat="1" ht="15" customHeight="1" x14ac:dyDescent="0.2">
      <c r="A103" s="148" t="s">
        <v>87</v>
      </c>
      <c r="B103" s="54"/>
      <c r="C103" s="54"/>
      <c r="D103" s="54"/>
      <c r="E103" s="54"/>
      <c r="F103" s="54"/>
      <c r="G103" s="54"/>
      <c r="H103" s="54"/>
      <c r="I103" s="55"/>
      <c r="J103" s="56"/>
    </row>
    <row r="104" spans="1:10" s="21" customFormat="1" ht="5.25" customHeight="1" x14ac:dyDescent="0.2">
      <c r="A104" s="53"/>
      <c r="B104" s="54"/>
      <c r="C104" s="54"/>
      <c r="D104" s="54"/>
      <c r="E104" s="54"/>
      <c r="F104" s="54"/>
      <c r="G104" s="54"/>
      <c r="H104" s="54"/>
      <c r="I104" s="55"/>
      <c r="J104" s="56"/>
    </row>
    <row r="105" spans="1:10" s="21" customFormat="1" ht="15" customHeight="1" x14ac:dyDescent="0.2">
      <c r="A105" s="53" t="s">
        <v>172</v>
      </c>
      <c r="B105" s="54"/>
      <c r="C105" s="54"/>
      <c r="D105" s="54"/>
      <c r="E105" s="54"/>
      <c r="F105" s="54"/>
      <c r="G105" s="164" t="s">
        <v>174</v>
      </c>
      <c r="H105" s="439"/>
      <c r="I105" s="55"/>
      <c r="J105" s="56"/>
    </row>
    <row r="106" spans="1:10" s="21" customFormat="1" ht="5.25" customHeight="1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6"/>
    </row>
    <row r="107" spans="1:10" s="21" customFormat="1" x14ac:dyDescent="0.2">
      <c r="A107" s="53"/>
      <c r="B107" s="54" t="s">
        <v>123</v>
      </c>
      <c r="C107" s="54"/>
      <c r="D107" s="54"/>
      <c r="E107" s="54"/>
      <c r="F107" s="54"/>
      <c r="G107" s="54"/>
      <c r="H107" s="54"/>
      <c r="I107" s="55"/>
      <c r="J107" s="56"/>
    </row>
    <row r="108" spans="1:10" s="21" customFormat="1" ht="5.25" customHeight="1" x14ac:dyDescent="0.2">
      <c r="A108" s="53"/>
      <c r="B108" s="54"/>
      <c r="C108" s="54"/>
      <c r="D108" s="54"/>
      <c r="E108" s="54"/>
      <c r="F108" s="54"/>
      <c r="G108" s="54"/>
      <c r="H108" s="54"/>
      <c r="I108" s="55"/>
      <c r="J108" s="56"/>
    </row>
    <row r="109" spans="1:10" s="21" customFormat="1" ht="12.95" customHeight="1" x14ac:dyDescent="0.2">
      <c r="A109" s="53"/>
      <c r="B109" s="164"/>
      <c r="C109" s="54" t="s">
        <v>173</v>
      </c>
      <c r="D109" s="54"/>
      <c r="E109" s="67"/>
      <c r="F109" s="54"/>
      <c r="G109" s="164"/>
      <c r="H109" s="165"/>
      <c r="I109" s="55"/>
      <c r="J109" s="56"/>
    </row>
    <row r="110" spans="1:10" s="21" customFormat="1" ht="12.95" customHeight="1" x14ac:dyDescent="0.2">
      <c r="A110" s="53"/>
      <c r="B110" s="54"/>
      <c r="C110" s="54" t="s">
        <v>48</v>
      </c>
      <c r="D110" s="54"/>
      <c r="E110" s="54" t="s">
        <v>56</v>
      </c>
      <c r="F110" s="54"/>
      <c r="G110" s="54"/>
      <c r="H110" s="54" t="s">
        <v>44</v>
      </c>
      <c r="I110" s="54" t="s">
        <v>47</v>
      </c>
      <c r="J110" s="56"/>
    </row>
    <row r="111" spans="1:10" s="21" customFormat="1" ht="12.95" customHeight="1" x14ac:dyDescent="0.2">
      <c r="A111" s="53"/>
      <c r="B111" s="54"/>
      <c r="C111" s="54"/>
      <c r="D111" s="54"/>
      <c r="E111" s="54"/>
      <c r="F111" s="54"/>
      <c r="G111" s="54"/>
      <c r="H111" s="54"/>
      <c r="I111" s="54"/>
      <c r="J111" s="56"/>
    </row>
    <row r="112" spans="1:10" s="21" customFormat="1" ht="12.95" customHeight="1" x14ac:dyDescent="0.2">
      <c r="A112" s="53"/>
      <c r="B112" s="54" t="s">
        <v>76</v>
      </c>
      <c r="C112" s="54"/>
      <c r="D112" s="54"/>
      <c r="E112" s="54"/>
      <c r="F112" s="54"/>
      <c r="G112" s="54"/>
      <c r="H112" s="54"/>
      <c r="I112" s="55"/>
      <c r="J112" s="56"/>
    </row>
    <row r="113" spans="1:10" s="21" customFormat="1" ht="14.25" customHeight="1" x14ac:dyDescent="0.2">
      <c r="A113" s="53"/>
      <c r="B113" s="54"/>
      <c r="C113" s="54"/>
      <c r="D113" s="54"/>
      <c r="E113" s="54"/>
      <c r="F113" s="54"/>
      <c r="G113" s="54"/>
      <c r="H113" s="261"/>
      <c r="I113" s="166"/>
      <c r="J113" s="167"/>
    </row>
    <row r="114" spans="1:10" s="21" customFormat="1" ht="14.25" customHeight="1" x14ac:dyDescent="0.2">
      <c r="A114" s="575"/>
      <c r="B114" s="442"/>
      <c r="C114" s="575" t="s">
        <v>42</v>
      </c>
      <c r="D114" s="554"/>
      <c r="E114" s="553" t="s">
        <v>0</v>
      </c>
      <c r="F114" s="555"/>
      <c r="G114" s="442" t="s">
        <v>174</v>
      </c>
      <c r="H114" s="567">
        <f>$H$96/100*D114</f>
        <v>0</v>
      </c>
      <c r="I114" s="560"/>
      <c r="J114" s="560"/>
    </row>
    <row r="115" spans="1:10" s="21" customFormat="1" ht="14.25" customHeight="1" x14ac:dyDescent="0.2">
      <c r="A115" s="576" t="s">
        <v>176</v>
      </c>
      <c r="B115" s="466"/>
      <c r="C115" s="466"/>
      <c r="D115" s="554"/>
      <c r="E115" s="553" t="s">
        <v>0</v>
      </c>
      <c r="F115" s="555"/>
      <c r="G115" s="442" t="s">
        <v>174</v>
      </c>
      <c r="H115" s="567">
        <f>$H$96/100*D115</f>
        <v>0</v>
      </c>
      <c r="I115" s="556" t="s">
        <v>175</v>
      </c>
      <c r="J115" s="556"/>
    </row>
    <row r="116" spans="1:10" s="21" customFormat="1" ht="14.25" customHeight="1" x14ac:dyDescent="0.2">
      <c r="A116" s="557" t="s">
        <v>177</v>
      </c>
      <c r="B116" s="558"/>
      <c r="C116" s="558"/>
      <c r="D116" s="559"/>
      <c r="E116" s="553" t="s">
        <v>0</v>
      </c>
      <c r="F116" s="555"/>
      <c r="G116" s="442" t="s">
        <v>174</v>
      </c>
      <c r="H116" s="568">
        <f>SUM(H114:H115)</f>
        <v>0</v>
      </c>
      <c r="I116" s="556" t="s">
        <v>175</v>
      </c>
      <c r="J116" s="556"/>
    </row>
    <row r="117" spans="1:10" s="21" customFormat="1" ht="9.75" customHeight="1" x14ac:dyDescent="0.2">
      <c r="A117" s="561"/>
      <c r="B117" s="562"/>
      <c r="C117" s="562"/>
      <c r="D117" s="562"/>
      <c r="E117" s="562"/>
      <c r="F117" s="562"/>
      <c r="G117" s="563"/>
      <c r="H117" s="564"/>
      <c r="I117" s="55"/>
      <c r="J117" s="168"/>
    </row>
    <row r="118" spans="1:10" s="21" customFormat="1" ht="14.25" customHeight="1" x14ac:dyDescent="0.2">
      <c r="A118" s="561"/>
      <c r="B118" s="562"/>
      <c r="C118" s="562"/>
      <c r="D118" s="562"/>
      <c r="E118" s="562"/>
      <c r="F118" s="562"/>
      <c r="G118" s="563"/>
      <c r="H118" s="564" t="s">
        <v>178</v>
      </c>
      <c r="I118" s="69"/>
      <c r="J118" s="293"/>
    </row>
    <row r="119" spans="1:10" s="21" customFormat="1" ht="14.25" customHeight="1" x14ac:dyDescent="0.2">
      <c r="A119" s="561"/>
      <c r="B119" s="562"/>
      <c r="C119" s="562"/>
      <c r="D119" s="562"/>
      <c r="E119" s="562" t="s">
        <v>182</v>
      </c>
      <c r="F119" s="562"/>
      <c r="G119" s="565" t="s">
        <v>174</v>
      </c>
      <c r="H119" s="169"/>
      <c r="I119" s="566">
        <f>F85</f>
        <v>2022</v>
      </c>
      <c r="J119" s="566"/>
    </row>
    <row r="120" spans="1:10" s="21" customFormat="1" ht="14.25" customHeight="1" x14ac:dyDescent="0.2">
      <c r="A120" s="561"/>
      <c r="B120" s="562"/>
      <c r="C120" s="562"/>
      <c r="D120" s="562"/>
      <c r="E120" s="562"/>
      <c r="F120" s="562"/>
      <c r="G120" s="565" t="s">
        <v>174</v>
      </c>
      <c r="H120" s="169"/>
      <c r="I120" s="566">
        <f>H85</f>
        <v>2023</v>
      </c>
      <c r="J120" s="566"/>
    </row>
    <row r="121" spans="1:10" s="21" customFormat="1" ht="14.25" customHeight="1" x14ac:dyDescent="0.2">
      <c r="A121" s="561"/>
      <c r="B121" s="562"/>
      <c r="C121" s="562"/>
      <c r="D121" s="562"/>
      <c r="E121" s="562"/>
      <c r="F121" s="562"/>
      <c r="G121" s="565" t="s">
        <v>174</v>
      </c>
      <c r="H121" s="169"/>
      <c r="I121" s="566">
        <f>I85</f>
        <v>2024</v>
      </c>
      <c r="J121" s="566"/>
    </row>
    <row r="122" spans="1:10" s="21" customFormat="1" ht="14.25" customHeight="1" x14ac:dyDescent="0.2">
      <c r="A122" s="561"/>
      <c r="B122" s="562"/>
      <c r="C122" s="562"/>
      <c r="D122" s="562"/>
      <c r="E122" s="562"/>
      <c r="F122" s="562"/>
      <c r="G122" s="565" t="s">
        <v>174</v>
      </c>
      <c r="H122" s="169"/>
      <c r="I122" s="566">
        <f>J85</f>
        <v>2025</v>
      </c>
      <c r="J122" s="566"/>
    </row>
    <row r="123" spans="1:10" s="21" customFormat="1" ht="15" customHeight="1" x14ac:dyDescent="0.2">
      <c r="A123" s="53"/>
      <c r="B123" s="54"/>
      <c r="C123" s="54"/>
      <c r="D123" s="54"/>
      <c r="E123" s="67"/>
      <c r="F123" s="54"/>
      <c r="G123" s="164"/>
      <c r="H123" s="170"/>
      <c r="I123" s="171"/>
      <c r="J123" s="56"/>
    </row>
    <row r="124" spans="1:10" s="21" customFormat="1" ht="15" customHeight="1" x14ac:dyDescent="0.2">
      <c r="A124" s="443" t="s">
        <v>26</v>
      </c>
      <c r="B124" s="444"/>
      <c r="C124" s="444"/>
      <c r="D124" s="444"/>
      <c r="E124" s="444"/>
      <c r="F124" s="444"/>
      <c r="G124" s="54"/>
      <c r="H124" s="172"/>
      <c r="I124" s="54"/>
      <c r="J124" s="56"/>
    </row>
    <row r="125" spans="1:10" s="23" customFormat="1" ht="5.25" customHeight="1" x14ac:dyDescent="0.2">
      <c r="A125" s="53"/>
      <c r="B125" s="54"/>
      <c r="C125" s="54"/>
      <c r="D125" s="54"/>
      <c r="E125" s="54"/>
      <c r="F125" s="54"/>
      <c r="G125" s="54"/>
      <c r="H125" s="54"/>
      <c r="I125" s="55"/>
      <c r="J125" s="56"/>
    </row>
    <row r="126" spans="1:10" s="23" customFormat="1" ht="24.75" customHeight="1" x14ac:dyDescent="0.2">
      <c r="A126" s="448" t="s">
        <v>93</v>
      </c>
      <c r="B126" s="449"/>
      <c r="C126" s="449"/>
      <c r="D126" s="449"/>
      <c r="E126" s="449"/>
      <c r="F126" s="449"/>
      <c r="G126" s="449"/>
      <c r="H126" s="449"/>
      <c r="I126" s="449"/>
      <c r="J126" s="450"/>
    </row>
    <row r="127" spans="1:10" s="20" customFormat="1" ht="5.25" customHeight="1" x14ac:dyDescent="0.2">
      <c r="A127" s="82"/>
      <c r="B127" s="83"/>
      <c r="C127" s="83"/>
      <c r="D127" s="83"/>
      <c r="E127" s="83"/>
      <c r="F127" s="83"/>
      <c r="G127" s="83"/>
      <c r="H127" s="83"/>
      <c r="I127" s="84"/>
      <c r="J127" s="85"/>
    </row>
    <row r="128" spans="1:10" s="21" customFormat="1" ht="15" customHeight="1" x14ac:dyDescent="0.2">
      <c r="A128" s="81" t="s">
        <v>68</v>
      </c>
      <c r="B128" s="173"/>
      <c r="C128" s="173"/>
      <c r="D128" s="173"/>
      <c r="E128" s="173"/>
      <c r="F128" s="173"/>
      <c r="G128" s="173"/>
      <c r="H128" s="173"/>
      <c r="I128" s="173"/>
      <c r="J128" s="174"/>
    </row>
    <row r="129" spans="1:10" s="21" customFormat="1" ht="5.25" customHeight="1" x14ac:dyDescent="0.2">
      <c r="A129" s="81"/>
      <c r="B129" s="173"/>
      <c r="C129" s="173"/>
      <c r="D129" s="173"/>
      <c r="E129" s="173"/>
      <c r="F129" s="173"/>
      <c r="G129" s="173"/>
      <c r="H129" s="173"/>
      <c r="I129" s="173"/>
      <c r="J129" s="174"/>
    </row>
    <row r="130" spans="1:10" s="21" customFormat="1" ht="22.5" customHeight="1" x14ac:dyDescent="0.2">
      <c r="A130" s="458"/>
      <c r="B130" s="459"/>
      <c r="C130" s="459"/>
      <c r="D130" s="459"/>
      <c r="E130" s="459"/>
      <c r="F130" s="459"/>
      <c r="G130" s="459"/>
      <c r="H130" s="459"/>
      <c r="I130" s="459"/>
      <c r="J130" s="460"/>
    </row>
    <row r="131" spans="1:10" s="20" customFormat="1" ht="5.25" customHeight="1" x14ac:dyDescent="0.2">
      <c r="A131" s="82"/>
      <c r="B131" s="83"/>
      <c r="C131" s="83"/>
      <c r="D131" s="83"/>
      <c r="E131" s="83"/>
      <c r="F131" s="83"/>
      <c r="G131" s="83"/>
      <c r="H131" s="83"/>
      <c r="I131" s="84"/>
      <c r="J131" s="85"/>
    </row>
    <row r="132" spans="1:10" s="19" customFormat="1" ht="15" customHeight="1" x14ac:dyDescent="0.2">
      <c r="A132" s="148" t="s">
        <v>88</v>
      </c>
      <c r="B132" s="54"/>
      <c r="C132" s="54"/>
      <c r="D132" s="54"/>
      <c r="E132" s="54"/>
      <c r="F132" s="54"/>
      <c r="G132" s="54"/>
      <c r="H132" s="54"/>
      <c r="I132" s="55"/>
      <c r="J132" s="56"/>
    </row>
    <row r="133" spans="1:10" s="21" customFormat="1" ht="15" customHeight="1" x14ac:dyDescent="0.2">
      <c r="A133" s="53" t="s">
        <v>65</v>
      </c>
      <c r="B133" s="54"/>
      <c r="C133" s="54"/>
      <c r="D133" s="54"/>
      <c r="E133" s="54"/>
      <c r="F133" s="54"/>
      <c r="G133" s="54"/>
      <c r="H133" s="54"/>
      <c r="I133" s="54"/>
      <c r="J133" s="56"/>
    </row>
    <row r="134" spans="1:10" s="21" customFormat="1" ht="15" customHeight="1" x14ac:dyDescent="0.2">
      <c r="A134" s="456"/>
      <c r="B134" s="457"/>
      <c r="C134" s="457"/>
      <c r="D134" s="457"/>
      <c r="E134" s="457"/>
      <c r="F134" s="54"/>
      <c r="G134" s="267" t="s">
        <v>57</v>
      </c>
      <c r="H134" s="172"/>
      <c r="I134" s="172"/>
      <c r="J134" s="56"/>
    </row>
    <row r="135" spans="1:10" s="21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5"/>
      <c r="J135" s="56"/>
    </row>
    <row r="136" spans="1:10" s="21" customFormat="1" x14ac:dyDescent="0.2">
      <c r="A136" s="53"/>
      <c r="B136" s="54" t="s">
        <v>50</v>
      </c>
      <c r="C136" s="54"/>
      <c r="D136" s="54"/>
      <c r="E136" s="54"/>
      <c r="F136" s="54"/>
      <c r="G136" s="54" t="s">
        <v>55</v>
      </c>
      <c r="H136" s="54"/>
      <c r="I136" s="55"/>
      <c r="J136" s="56"/>
    </row>
    <row r="137" spans="1:10" s="21" customFormat="1" x14ac:dyDescent="0.2">
      <c r="A137" s="53"/>
      <c r="B137" s="54"/>
      <c r="C137" s="54"/>
      <c r="D137" s="54"/>
      <c r="E137" s="54"/>
      <c r="F137" s="54"/>
      <c r="G137" s="54" t="s">
        <v>154</v>
      </c>
      <c r="H137" s="54"/>
      <c r="I137" s="55"/>
      <c r="J137" s="56"/>
    </row>
    <row r="138" spans="1:10" s="21" customFormat="1" x14ac:dyDescent="0.2">
      <c r="A138" s="53"/>
      <c r="B138" s="54"/>
      <c r="C138" s="54"/>
      <c r="D138" s="54"/>
      <c r="E138" s="54"/>
      <c r="F138" s="54"/>
      <c r="G138" s="54" t="s">
        <v>155</v>
      </c>
      <c r="H138" s="54"/>
      <c r="I138" s="55"/>
      <c r="J138" s="56"/>
    </row>
    <row r="139" spans="1:10" s="21" customFormat="1" ht="5.25" customHeight="1" x14ac:dyDescent="0.2">
      <c r="A139" s="53"/>
      <c r="B139" s="54"/>
      <c r="C139" s="54"/>
      <c r="D139" s="54"/>
      <c r="E139" s="54"/>
      <c r="F139" s="54"/>
      <c r="G139" s="54"/>
      <c r="H139" s="54"/>
      <c r="I139" s="55"/>
      <c r="J139" s="56"/>
    </row>
    <row r="140" spans="1:10" s="21" customFormat="1" x14ac:dyDescent="0.2">
      <c r="A140" s="53"/>
      <c r="B140" s="445"/>
      <c r="C140" s="446"/>
      <c r="D140" s="446"/>
      <c r="E140" s="446"/>
      <c r="F140" s="54"/>
      <c r="G140" s="445"/>
      <c r="H140" s="446"/>
      <c r="I140" s="446"/>
      <c r="J140" s="56"/>
    </row>
    <row r="141" spans="1:10" s="21" customFormat="1" ht="15" customHeight="1" x14ac:dyDescent="0.2">
      <c r="A141" s="53"/>
      <c r="B141" s="447"/>
      <c r="C141" s="447"/>
      <c r="D141" s="447"/>
      <c r="E141" s="447"/>
      <c r="F141" s="54"/>
      <c r="G141" s="447"/>
      <c r="H141" s="447"/>
      <c r="I141" s="447"/>
      <c r="J141" s="56"/>
    </row>
    <row r="142" spans="1:10" s="21" customFormat="1" ht="5.25" customHeight="1" x14ac:dyDescent="0.2">
      <c r="A142" s="71"/>
      <c r="B142" s="72"/>
      <c r="C142" s="72"/>
      <c r="D142" s="72"/>
      <c r="E142" s="72"/>
      <c r="F142" s="72"/>
      <c r="G142" s="72"/>
      <c r="H142" s="72"/>
      <c r="I142" s="73"/>
      <c r="J142" s="74"/>
    </row>
    <row r="143" spans="1:10" s="21" customFormat="1" ht="5.25" customHeight="1" x14ac:dyDescent="0.2">
      <c r="A143" s="82"/>
      <c r="B143" s="83"/>
      <c r="C143" s="83"/>
      <c r="D143" s="83"/>
      <c r="E143" s="83"/>
      <c r="F143" s="83"/>
      <c r="G143" s="83"/>
      <c r="H143" s="83"/>
      <c r="I143" s="84"/>
      <c r="J143" s="85"/>
    </row>
    <row r="144" spans="1:10" s="19" customFormat="1" ht="15" customHeight="1" x14ac:dyDescent="0.2">
      <c r="A144" s="148" t="s">
        <v>89</v>
      </c>
      <c r="B144" s="54"/>
      <c r="C144" s="54"/>
      <c r="D144" s="54"/>
      <c r="E144" s="54"/>
      <c r="F144" s="54"/>
      <c r="G144" s="54"/>
      <c r="H144" s="54"/>
      <c r="I144" s="55"/>
      <c r="J144" s="56"/>
    </row>
    <row r="145" spans="1:10" s="21" customFormat="1" ht="12.95" customHeight="1" x14ac:dyDescent="0.2">
      <c r="A145" s="53" t="s">
        <v>184</v>
      </c>
      <c r="B145" s="54"/>
      <c r="C145" s="54"/>
      <c r="D145" s="54"/>
      <c r="E145" s="54"/>
      <c r="F145" s="54"/>
      <c r="G145" s="54"/>
      <c r="H145" s="54"/>
      <c r="I145" s="55"/>
      <c r="J145" s="56"/>
    </row>
    <row r="146" spans="1:10" s="19" customFormat="1" ht="5.25" customHeight="1" x14ac:dyDescent="0.2">
      <c r="A146" s="53"/>
      <c r="B146" s="54"/>
      <c r="C146" s="54"/>
      <c r="D146" s="54"/>
      <c r="E146" s="54"/>
      <c r="F146" s="54"/>
      <c r="G146" s="54"/>
      <c r="H146" s="54"/>
      <c r="I146" s="55"/>
      <c r="J146" s="56"/>
    </row>
    <row r="147" spans="1:10" s="19" customFormat="1" ht="12.95" customHeight="1" x14ac:dyDescent="0.2">
      <c r="A147" s="175" t="s">
        <v>10</v>
      </c>
      <c r="B147" s="54" t="s">
        <v>157</v>
      </c>
      <c r="C147" s="54"/>
      <c r="D147" s="54"/>
      <c r="E147" s="54"/>
      <c r="F147" s="54"/>
      <c r="G147" s="54"/>
      <c r="H147" s="54"/>
      <c r="I147" s="55"/>
      <c r="J147" s="56"/>
    </row>
    <row r="148" spans="1:10" s="19" customFormat="1" ht="12.95" customHeight="1" x14ac:dyDescent="0.2">
      <c r="A148" s="175" t="s">
        <v>10</v>
      </c>
      <c r="B148" s="54" t="s">
        <v>80</v>
      </c>
      <c r="C148" s="54"/>
      <c r="D148" s="54"/>
      <c r="E148" s="54"/>
      <c r="F148" s="54"/>
      <c r="G148" s="54"/>
      <c r="H148" s="54"/>
      <c r="I148" s="55"/>
      <c r="J148" s="56"/>
    </row>
    <row r="149" spans="1:10" s="19" customFormat="1" ht="5.25" customHeight="1" x14ac:dyDescent="0.2">
      <c r="A149" s="53"/>
      <c r="B149" s="54"/>
      <c r="C149" s="54"/>
      <c r="D149" s="54"/>
      <c r="E149" s="54"/>
      <c r="F149" s="54"/>
      <c r="G149" s="54"/>
      <c r="H149" s="54"/>
      <c r="I149" s="55"/>
      <c r="J149" s="56"/>
    </row>
    <row r="150" spans="1:10" s="19" customFormat="1" ht="12.95" customHeight="1" x14ac:dyDescent="0.2">
      <c r="A150" s="53" t="s">
        <v>4</v>
      </c>
      <c r="B150" s="54"/>
      <c r="C150" s="54"/>
      <c r="D150" s="54"/>
      <c r="E150" s="54"/>
      <c r="F150" s="54"/>
      <c r="G150" s="54"/>
      <c r="H150" s="54"/>
      <c r="I150" s="55"/>
      <c r="J150" s="56"/>
    </row>
    <row r="151" spans="1:10" ht="12.95" customHeight="1" x14ac:dyDescent="0.2">
      <c r="A151" s="176" t="s">
        <v>10</v>
      </c>
      <c r="B151" s="72" t="s">
        <v>45</v>
      </c>
      <c r="C151" s="72"/>
      <c r="D151" s="72"/>
      <c r="E151" s="72"/>
      <c r="F151" s="72"/>
      <c r="G151" s="72"/>
      <c r="H151" s="72"/>
      <c r="I151" s="73"/>
      <c r="J151" s="74"/>
    </row>
    <row r="152" spans="1:10" x14ac:dyDescent="0.2">
      <c r="A152" s="177"/>
      <c r="B152" s="177"/>
      <c r="C152" s="177"/>
      <c r="D152" s="177"/>
      <c r="E152" s="177"/>
      <c r="F152" s="177"/>
      <c r="G152" s="177"/>
      <c r="H152" s="177"/>
      <c r="I152" s="178"/>
      <c r="J152" s="178"/>
    </row>
  </sheetData>
  <mergeCells count="47">
    <mergeCell ref="I122:J122"/>
    <mergeCell ref="H1:J1"/>
    <mergeCell ref="A3:J3"/>
    <mergeCell ref="A8:J8"/>
    <mergeCell ref="A9:J9"/>
    <mergeCell ref="G21:H21"/>
    <mergeCell ref="A12:J12"/>
    <mergeCell ref="A14:J14"/>
    <mergeCell ref="A13:J13"/>
    <mergeCell ref="A15:D15"/>
    <mergeCell ref="A16:J16"/>
    <mergeCell ref="A17:J17"/>
    <mergeCell ref="A85:E85"/>
    <mergeCell ref="E39:J39"/>
    <mergeCell ref="D31:F31"/>
    <mergeCell ref="G30:H30"/>
    <mergeCell ref="A31:B31"/>
    <mergeCell ref="G31:H31"/>
    <mergeCell ref="A34:C34"/>
    <mergeCell ref="H59:I59"/>
    <mergeCell ref="A47:D47"/>
    <mergeCell ref="A39:D39"/>
    <mergeCell ref="B77:E77"/>
    <mergeCell ref="F85:G85"/>
    <mergeCell ref="G22:H22"/>
    <mergeCell ref="G25:H25"/>
    <mergeCell ref="G26:H26"/>
    <mergeCell ref="G29:H29"/>
    <mergeCell ref="A63:F63"/>
    <mergeCell ref="A58:B58"/>
    <mergeCell ref="C58:J58"/>
    <mergeCell ref="A124:F124"/>
    <mergeCell ref="B140:E141"/>
    <mergeCell ref="G140:I141"/>
    <mergeCell ref="A126:J126"/>
    <mergeCell ref="F86:G86"/>
    <mergeCell ref="A91:J91"/>
    <mergeCell ref="F87:G87"/>
    <mergeCell ref="A134:E134"/>
    <mergeCell ref="A130:J130"/>
    <mergeCell ref="C97:F97"/>
    <mergeCell ref="A95:J95"/>
    <mergeCell ref="A115:C115"/>
    <mergeCell ref="A116:C116"/>
    <mergeCell ref="I119:J119"/>
    <mergeCell ref="I120:J120"/>
    <mergeCell ref="I121:J121"/>
  </mergeCells>
  <phoneticPr fontId="2" type="noConversion"/>
  <printOptions horizontalCentered="1"/>
  <pageMargins left="0.59055118110236227" right="0.39370078740157483" top="0.39370078740157483" bottom="0.70866141732283472" header="0.39370078740157483" footer="0.39370078740157483"/>
  <pageSetup paperSize="9" scale="99" orientation="portrait" horizontalDpi="1200" verticalDpi="1200" r:id="rId1"/>
  <headerFooter alignWithMargins="0">
    <oddFooter>&amp;L&amp;8&amp;A DN-FI / PC-f&amp;C&amp;8Page &amp;P de &amp;N&amp;R&amp;8V22.1</oddFooter>
  </headerFooter>
  <rowBreaks count="2" manualBreakCount="2">
    <brk id="55" max="9" man="1"/>
    <brk id="10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41" r:id="rId4" name="Check Box 9">
              <controlPr defaultSize="0" autoFill="0" autoLine="0" autoPict="0">
                <anchor moveWithCells="1">
                  <from>
                    <xdr:col>3</xdr:col>
                    <xdr:colOff>390525</xdr:colOff>
                    <xdr:row>39</xdr:row>
                    <xdr:rowOff>28575</xdr:rowOff>
                  </from>
                  <to>
                    <xdr:col>4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5" name="Check Box 25">
              <controlPr defaultSize="0" autoFill="0" autoLine="0" autoPict="0">
                <anchor moveWithCells="1">
                  <from>
                    <xdr:col>2</xdr:col>
                    <xdr:colOff>400050</xdr:colOff>
                    <xdr:row>39</xdr:row>
                    <xdr:rowOff>28575</xdr:rowOff>
                  </from>
                  <to>
                    <xdr:col>3</xdr:col>
                    <xdr:colOff>104775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7" r:id="rId6" name="Check Box 65">
              <controlPr defaultSize="0" autoFill="0" autoLine="0" autoPict="0">
                <anchor moveWithCells="1">
                  <from>
                    <xdr:col>0</xdr:col>
                    <xdr:colOff>0</xdr:colOff>
                    <xdr:row>105</xdr:row>
                    <xdr:rowOff>0</xdr:rowOff>
                  </from>
                  <to>
                    <xdr:col>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r:id="rId7" name="Check Box 68">
              <controlPr defaultSize="0" autoFill="0" autoLine="0" autoPict="0">
                <anchor moveWithCells="1">
                  <from>
                    <xdr:col>2</xdr:col>
                    <xdr:colOff>57150</xdr:colOff>
                    <xdr:row>108</xdr:row>
                    <xdr:rowOff>123825</xdr:rowOff>
                  </from>
                  <to>
                    <xdr:col>2</xdr:col>
                    <xdr:colOff>361950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8" name="Check Box 70">
              <controlPr defaultSize="0" autoFill="0" autoLine="0" autoPict="0">
                <anchor moveWithCells="1">
                  <from>
                    <xdr:col>4</xdr:col>
                    <xdr:colOff>104775</xdr:colOff>
                    <xdr:row>108</xdr:row>
                    <xdr:rowOff>133350</xdr:rowOff>
                  </from>
                  <to>
                    <xdr:col>4</xdr:col>
                    <xdr:colOff>409575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3" r:id="rId9" name="Check Box 71">
              <controlPr defaultSize="0" autoFill="0" autoLine="0" autoPict="0">
                <anchor moveWithCells="1">
                  <from>
                    <xdr:col>6</xdr:col>
                    <xdr:colOff>390525</xdr:colOff>
                    <xdr:row>108</xdr:row>
                    <xdr:rowOff>133350</xdr:rowOff>
                  </from>
                  <to>
                    <xdr:col>7</xdr:col>
                    <xdr:colOff>180975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4" r:id="rId10" name="Check Box 72">
              <controlPr defaultSize="0" autoFill="0" autoLine="0" autoPict="0">
                <anchor moveWithCells="1">
                  <from>
                    <xdr:col>8</xdr:col>
                    <xdr:colOff>95250</xdr:colOff>
                    <xdr:row>108</xdr:row>
                    <xdr:rowOff>133350</xdr:rowOff>
                  </from>
                  <to>
                    <xdr:col>8</xdr:col>
                    <xdr:colOff>400050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3" r:id="rId11" name="Check Box 91">
              <controlPr defaultSize="0" autoFill="0" autoLine="0" autoPict="0">
                <anchor moveWithCells="1">
                  <from>
                    <xdr:col>0</xdr:col>
                    <xdr:colOff>0</xdr:colOff>
                    <xdr:row>110</xdr:row>
                    <xdr:rowOff>123825</xdr:rowOff>
                  </from>
                  <to>
                    <xdr:col>1</xdr:col>
                    <xdr:colOff>95250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8" r:id="rId12" name="Check Box 96">
              <controlPr defaultSize="0" autoFill="0" autoLine="0" autoPict="0">
                <anchor moveWithCells="1">
                  <from>
                    <xdr:col>1</xdr:col>
                    <xdr:colOff>209550</xdr:colOff>
                    <xdr:row>41</xdr:row>
                    <xdr:rowOff>28575</xdr:rowOff>
                  </from>
                  <to>
                    <xdr:col>2</xdr:col>
                    <xdr:colOff>76200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9" r:id="rId13" name="Check Box 97">
              <controlPr defaultSize="0" autoFill="0" autoLine="0" autoPict="0">
                <anchor moveWithCells="1">
                  <from>
                    <xdr:col>3</xdr:col>
                    <xdr:colOff>361950</xdr:colOff>
                    <xdr:row>41</xdr:row>
                    <xdr:rowOff>28575</xdr:rowOff>
                  </from>
                  <to>
                    <xdr:col>4</xdr:col>
                    <xdr:colOff>66675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2" r:id="rId14" name="Check Box 100">
              <controlPr defaultSize="0" autoFill="0" autoLine="0" autoPict="0">
                <anchor moveWithCells="1">
                  <from>
                    <xdr:col>4</xdr:col>
                    <xdr:colOff>485775</xdr:colOff>
                    <xdr:row>39</xdr:row>
                    <xdr:rowOff>38100</xdr:rowOff>
                  </from>
                  <to>
                    <xdr:col>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J60"/>
  <sheetViews>
    <sheetView view="pageLayout" topLeftCell="A20" zoomScaleNormal="100" zoomScaleSheetLayoutView="100" workbookViewId="0">
      <selection activeCell="D58" sqref="D58"/>
    </sheetView>
  </sheetViews>
  <sheetFormatPr baseColWidth="10" defaultColWidth="11.42578125" defaultRowHeight="12.75" x14ac:dyDescent="0.2"/>
  <cols>
    <col min="1" max="1" width="3.140625" style="1" customWidth="1"/>
    <col min="2" max="2" width="6.5703125" style="1" customWidth="1"/>
    <col min="3" max="4" width="9" style="1" customWidth="1"/>
    <col min="5" max="5" width="10.42578125" style="1" customWidth="1"/>
    <col min="6" max="6" width="6.7109375" style="1" customWidth="1"/>
    <col min="7" max="7" width="7.7109375" style="1" customWidth="1"/>
    <col min="8" max="8" width="13.7109375" style="1" customWidth="1"/>
    <col min="9" max="10" width="13.7109375" style="35" customWidth="1"/>
    <col min="11" max="11" width="2.7109375" style="1" customWidth="1"/>
    <col min="12" max="16384" width="11.42578125" style="1"/>
  </cols>
  <sheetData>
    <row r="1" spans="1:10" ht="69.95" customHeight="1" x14ac:dyDescent="0.2">
      <c r="A1" s="4"/>
      <c r="B1" s="4"/>
      <c r="C1" s="11"/>
      <c r="D1" s="11"/>
      <c r="E1" s="11"/>
      <c r="F1" s="4"/>
      <c r="G1" s="4"/>
      <c r="H1" s="487" t="s">
        <v>166</v>
      </c>
      <c r="I1" s="488"/>
      <c r="J1" s="488"/>
    </row>
    <row r="2" spans="1:10" s="26" customFormat="1" ht="25.5" customHeight="1" x14ac:dyDescent="0.2">
      <c r="A2" s="517" t="s">
        <v>111</v>
      </c>
      <c r="B2" s="518"/>
      <c r="C2" s="518"/>
      <c r="D2" s="518"/>
      <c r="E2" s="518"/>
      <c r="F2" s="518"/>
      <c r="G2" s="518"/>
      <c r="H2" s="518"/>
      <c r="I2" s="518"/>
      <c r="J2" s="519"/>
    </row>
    <row r="3" spans="1:10" s="26" customFormat="1" ht="5.25" customHeight="1" x14ac:dyDescent="0.2">
      <c r="A3" s="186"/>
      <c r="B3" s="187"/>
      <c r="C3" s="187"/>
      <c r="D3" s="187"/>
      <c r="E3" s="187"/>
      <c r="F3" s="187"/>
      <c r="G3" s="187"/>
      <c r="H3" s="187"/>
      <c r="I3" s="187"/>
      <c r="J3" s="188"/>
    </row>
    <row r="4" spans="1:10" s="36" customFormat="1" ht="15.75" customHeight="1" x14ac:dyDescent="0.2">
      <c r="A4" s="481" t="s">
        <v>24</v>
      </c>
      <c r="B4" s="482"/>
      <c r="C4" s="482"/>
      <c r="D4" s="298"/>
      <c r="E4" s="298"/>
      <c r="F4" s="298"/>
      <c r="G4" s="295"/>
      <c r="H4" s="297" t="s">
        <v>61</v>
      </c>
      <c r="I4" s="523">
        <f>Contrat!I34</f>
        <v>0</v>
      </c>
      <c r="J4" s="524"/>
    </row>
    <row r="5" spans="1:10" s="36" customFormat="1" ht="15.75" customHeight="1" x14ac:dyDescent="0.2">
      <c r="A5" s="525">
        <f>Contrat!B35</f>
        <v>0</v>
      </c>
      <c r="B5" s="526"/>
      <c r="C5" s="526"/>
      <c r="D5" s="526"/>
      <c r="E5" s="526"/>
      <c r="F5" s="526"/>
      <c r="G5" s="295"/>
      <c r="H5" s="296" t="s">
        <v>28</v>
      </c>
      <c r="I5" s="513">
        <f>Contrat!C21</f>
        <v>0</v>
      </c>
      <c r="J5" s="514"/>
    </row>
    <row r="6" spans="1:10" s="304" customFormat="1" ht="5.25" customHeight="1" x14ac:dyDescent="0.2">
      <c r="A6" s="302"/>
      <c r="B6" s="300"/>
      <c r="C6" s="300"/>
      <c r="D6" s="300"/>
      <c r="E6" s="300"/>
      <c r="F6" s="300"/>
      <c r="G6" s="299"/>
      <c r="H6" s="299"/>
      <c r="I6" s="301"/>
      <c r="J6" s="303"/>
    </row>
    <row r="7" spans="1:10" s="36" customFormat="1" ht="15" customHeight="1" x14ac:dyDescent="0.2">
      <c r="A7" s="179" t="s">
        <v>54</v>
      </c>
      <c r="B7" s="180"/>
      <c r="C7" s="180"/>
      <c r="D7" s="189"/>
      <c r="E7" s="185" t="s">
        <v>77</v>
      </c>
      <c r="F7" s="185"/>
      <c r="G7" s="190"/>
      <c r="H7" s="190" t="s">
        <v>95</v>
      </c>
      <c r="I7" s="191"/>
      <c r="J7" s="192"/>
    </row>
    <row r="8" spans="1:10" s="36" customFormat="1" ht="5.25" customHeight="1" x14ac:dyDescent="0.2">
      <c r="A8" s="100"/>
      <c r="B8" s="106"/>
      <c r="C8" s="106"/>
      <c r="D8" s="106"/>
      <c r="E8" s="106"/>
      <c r="F8" s="106"/>
      <c r="G8" s="106"/>
      <c r="H8" s="106"/>
      <c r="I8" s="193"/>
      <c r="J8" s="194"/>
    </row>
    <row r="9" spans="1:10" s="36" customFormat="1" ht="15" customHeight="1" x14ac:dyDescent="0.2">
      <c r="A9" s="305" t="s">
        <v>124</v>
      </c>
      <c r="B9" s="136"/>
      <c r="C9" s="136"/>
      <c r="D9" s="136"/>
      <c r="E9" s="136"/>
      <c r="F9" s="136"/>
      <c r="G9" s="136"/>
      <c r="H9" s="136"/>
      <c r="I9" s="196"/>
      <c r="J9" s="197"/>
    </row>
    <row r="10" spans="1:10" s="36" customFormat="1" ht="5.25" customHeight="1" x14ac:dyDescent="0.2">
      <c r="A10" s="179"/>
      <c r="B10" s="180"/>
      <c r="C10" s="180"/>
      <c r="D10" s="180"/>
      <c r="E10" s="180"/>
      <c r="F10" s="180"/>
      <c r="G10" s="180"/>
      <c r="H10" s="180"/>
      <c r="I10" s="50"/>
      <c r="J10" s="51"/>
    </row>
    <row r="11" spans="1:10" s="36" customFormat="1" ht="15" customHeight="1" x14ac:dyDescent="0.2">
      <c r="A11" s="468" t="s">
        <v>5</v>
      </c>
      <c r="B11" s="469"/>
      <c r="C11" s="469"/>
      <c r="D11" s="469"/>
      <c r="E11" s="469"/>
      <c r="F11" s="470"/>
      <c r="G11" s="112" t="s">
        <v>6</v>
      </c>
      <c r="H11" s="112" t="s">
        <v>7</v>
      </c>
      <c r="I11" s="112" t="s">
        <v>8</v>
      </c>
      <c r="J11" s="112" t="s">
        <v>179</v>
      </c>
    </row>
    <row r="12" spans="1:10" s="37" customFormat="1" ht="12.95" customHeight="1" x14ac:dyDescent="0.2">
      <c r="A12" s="195" t="s">
        <v>31</v>
      </c>
      <c r="B12" s="180"/>
      <c r="C12" s="136"/>
      <c r="D12" s="136"/>
      <c r="E12" s="136"/>
      <c r="F12" s="137"/>
      <c r="G12" s="201"/>
      <c r="H12" s="202"/>
      <c r="I12" s="203"/>
      <c r="J12" s="203"/>
    </row>
    <row r="13" spans="1:10" s="37" customFormat="1" ht="12.95" customHeight="1" x14ac:dyDescent="0.2">
      <c r="A13" s="204"/>
      <c r="B13" s="180" t="s">
        <v>91</v>
      </c>
      <c r="C13" s="180"/>
      <c r="D13" s="180"/>
      <c r="E13" s="180"/>
      <c r="F13" s="110"/>
      <c r="G13" s="119" t="s">
        <v>169</v>
      </c>
      <c r="H13" s="262"/>
      <c r="I13" s="205">
        <f>IF(H13&lt;&gt;0,J13/H13,0)</f>
        <v>0</v>
      </c>
      <c r="J13" s="206"/>
    </row>
    <row r="14" spans="1:10" s="37" customFormat="1" ht="12.95" customHeight="1" x14ac:dyDescent="0.2">
      <c r="A14" s="204"/>
      <c r="B14" s="180" t="s">
        <v>36</v>
      </c>
      <c r="C14" s="180"/>
      <c r="D14" s="180"/>
      <c r="E14" s="180"/>
      <c r="F14" s="110"/>
      <c r="G14" s="119" t="s">
        <v>169</v>
      </c>
      <c r="H14" s="262"/>
      <c r="I14" s="205">
        <f>IF(H14&lt;&gt;0,J14/H14,0)</f>
        <v>0</v>
      </c>
      <c r="J14" s="206"/>
    </row>
    <row r="15" spans="1:10" s="37" customFormat="1" ht="12.95" customHeight="1" x14ac:dyDescent="0.2">
      <c r="A15" s="179" t="s">
        <v>32</v>
      </c>
      <c r="B15" s="180"/>
      <c r="C15" s="180"/>
      <c r="D15" s="180"/>
      <c r="E15" s="180"/>
      <c r="F15" s="110"/>
      <c r="G15" s="119"/>
      <c r="H15" s="263"/>
      <c r="I15" s="205"/>
      <c r="J15" s="207"/>
    </row>
    <row r="16" spans="1:10" s="37" customFormat="1" ht="12.95" customHeight="1" x14ac:dyDescent="0.2">
      <c r="A16" s="204"/>
      <c r="B16" s="180" t="s">
        <v>91</v>
      </c>
      <c r="C16" s="180"/>
      <c r="D16" s="180"/>
      <c r="E16" s="180"/>
      <c r="F16" s="110"/>
      <c r="G16" s="119" t="s">
        <v>169</v>
      </c>
      <c r="H16" s="262"/>
      <c r="I16" s="205">
        <f>IF(H16&lt;&gt;0,J16/H16,0)</f>
        <v>0</v>
      </c>
      <c r="J16" s="206"/>
    </row>
    <row r="17" spans="1:10" s="37" customFormat="1" ht="12.95" customHeight="1" x14ac:dyDescent="0.2">
      <c r="A17" s="204"/>
      <c r="B17" s="180" t="s">
        <v>36</v>
      </c>
      <c r="C17" s="180"/>
      <c r="D17" s="180"/>
      <c r="E17" s="180"/>
      <c r="F17" s="110"/>
      <c r="G17" s="119" t="s">
        <v>169</v>
      </c>
      <c r="H17" s="262"/>
      <c r="I17" s="205">
        <f>IF(H17&lt;&gt;0,J17/H17,0)</f>
        <v>0</v>
      </c>
      <c r="J17" s="206"/>
    </row>
    <row r="18" spans="1:10" s="37" customFormat="1" ht="12.95" customHeight="1" x14ac:dyDescent="0.2">
      <c r="A18" s="179" t="s">
        <v>34</v>
      </c>
      <c r="B18" s="180"/>
      <c r="C18" s="180"/>
      <c r="D18" s="180"/>
      <c r="E18" s="180"/>
      <c r="F18" s="110"/>
      <c r="G18" s="119"/>
      <c r="H18" s="263"/>
      <c r="I18" s="205"/>
      <c r="J18" s="207"/>
    </row>
    <row r="19" spans="1:10" s="37" customFormat="1" ht="12.95" customHeight="1" x14ac:dyDescent="0.2">
      <c r="A19" s="204"/>
      <c r="B19" s="180" t="s">
        <v>91</v>
      </c>
      <c r="C19" s="180"/>
      <c r="D19" s="180"/>
      <c r="E19" s="180"/>
      <c r="F19" s="110"/>
      <c r="G19" s="119" t="s">
        <v>169</v>
      </c>
      <c r="H19" s="262"/>
      <c r="I19" s="205">
        <f>IF(H19&lt;&gt;0,J19/H19,0)</f>
        <v>0</v>
      </c>
      <c r="J19" s="206"/>
    </row>
    <row r="20" spans="1:10" s="37" customFormat="1" ht="12.95" customHeight="1" x14ac:dyDescent="0.2">
      <c r="A20" s="204"/>
      <c r="B20" s="180" t="s">
        <v>36</v>
      </c>
      <c r="C20" s="180"/>
      <c r="D20" s="180"/>
      <c r="E20" s="180"/>
      <c r="F20" s="110"/>
      <c r="G20" s="119" t="s">
        <v>169</v>
      </c>
      <c r="H20" s="262"/>
      <c r="I20" s="205">
        <f>IF(H20&lt;&gt;0,J20/H20,0)</f>
        <v>0</v>
      </c>
      <c r="J20" s="206"/>
    </row>
    <row r="21" spans="1:10" s="37" customFormat="1" ht="12.95" customHeight="1" x14ac:dyDescent="0.2">
      <c r="A21" s="179" t="s">
        <v>46</v>
      </c>
      <c r="B21" s="180"/>
      <c r="C21" s="180"/>
      <c r="D21" s="180"/>
      <c r="E21" s="180"/>
      <c r="F21" s="110"/>
      <c r="G21" s="119"/>
      <c r="H21" s="263"/>
      <c r="I21" s="205"/>
      <c r="J21" s="207"/>
    </row>
    <row r="22" spans="1:10" s="37" customFormat="1" ht="12.95" customHeight="1" x14ac:dyDescent="0.2">
      <c r="A22" s="204"/>
      <c r="B22" s="180" t="s">
        <v>91</v>
      </c>
      <c r="C22" s="180"/>
      <c r="D22" s="180"/>
      <c r="E22" s="180"/>
      <c r="F22" s="110"/>
      <c r="G22" s="119" t="s">
        <v>169</v>
      </c>
      <c r="H22" s="262"/>
      <c r="I22" s="205">
        <f>IF(H22&lt;&gt;0,J22/H22,0)</f>
        <v>0</v>
      </c>
      <c r="J22" s="206"/>
    </row>
    <row r="23" spans="1:10" s="37" customFormat="1" ht="12.95" customHeight="1" x14ac:dyDescent="0.2">
      <c r="A23" s="204"/>
      <c r="B23" s="180" t="s">
        <v>36</v>
      </c>
      <c r="C23" s="180"/>
      <c r="D23" s="180"/>
      <c r="E23" s="180"/>
      <c r="F23" s="110"/>
      <c r="G23" s="119" t="s">
        <v>169</v>
      </c>
      <c r="H23" s="262"/>
      <c r="I23" s="205">
        <f>IF(H23&lt;&gt;0,J23/H23,0)</f>
        <v>0</v>
      </c>
      <c r="J23" s="206"/>
    </row>
    <row r="24" spans="1:10" s="33" customFormat="1" ht="12.95" customHeight="1" x14ac:dyDescent="0.2">
      <c r="A24" s="184" t="s">
        <v>37</v>
      </c>
      <c r="B24" s="185"/>
      <c r="C24" s="185"/>
      <c r="D24" s="185"/>
      <c r="E24" s="185"/>
      <c r="F24" s="66"/>
      <c r="G24" s="124"/>
      <c r="H24" s="264"/>
      <c r="I24" s="208"/>
      <c r="J24" s="209"/>
    </row>
    <row r="25" spans="1:10" s="33" customFormat="1" ht="12.95" customHeight="1" x14ac:dyDescent="0.2">
      <c r="A25" s="184"/>
      <c r="B25" s="515"/>
      <c r="C25" s="515"/>
      <c r="D25" s="515"/>
      <c r="E25" s="515"/>
      <c r="F25" s="66"/>
      <c r="G25" s="119" t="s">
        <v>169</v>
      </c>
      <c r="H25" s="262"/>
      <c r="I25" s="210">
        <f>IF(H25&lt;&gt;0,J25/H25,0)</f>
        <v>0</v>
      </c>
      <c r="J25" s="206"/>
    </row>
    <row r="26" spans="1:10" s="37" customFormat="1" ht="12.95" customHeight="1" x14ac:dyDescent="0.2">
      <c r="A26" s="179" t="s">
        <v>38</v>
      </c>
      <c r="B26" s="180"/>
      <c r="C26" s="180"/>
      <c r="D26" s="180"/>
      <c r="E26" s="180"/>
      <c r="F26" s="110"/>
      <c r="G26" s="119"/>
      <c r="H26" s="211"/>
      <c r="I26" s="208"/>
      <c r="J26" s="207"/>
    </row>
    <row r="27" spans="1:10" s="37" customFormat="1" ht="12.95" customHeight="1" x14ac:dyDescent="0.2">
      <c r="A27" s="204"/>
      <c r="B27" s="180" t="s">
        <v>43</v>
      </c>
      <c r="C27" s="180"/>
      <c r="D27" s="180"/>
      <c r="E27" s="180"/>
      <c r="F27" s="110"/>
      <c r="G27" s="119" t="s">
        <v>33</v>
      </c>
      <c r="H27" s="212"/>
      <c r="I27" s="210"/>
      <c r="J27" s="206"/>
    </row>
    <row r="28" spans="1:10" s="37" customFormat="1" ht="12.95" customHeight="1" x14ac:dyDescent="0.2">
      <c r="A28" s="204"/>
      <c r="B28" s="180" t="s">
        <v>39</v>
      </c>
      <c r="C28" s="180"/>
      <c r="D28" s="180"/>
      <c r="E28" s="180"/>
      <c r="F28" s="110"/>
      <c r="G28" s="119" t="s">
        <v>33</v>
      </c>
      <c r="H28" s="212"/>
      <c r="I28" s="210"/>
      <c r="J28" s="206"/>
    </row>
    <row r="29" spans="1:10" s="37" customFormat="1" ht="12.95" customHeight="1" x14ac:dyDescent="0.2">
      <c r="A29" s="100"/>
      <c r="B29" s="106" t="s">
        <v>40</v>
      </c>
      <c r="C29" s="106"/>
      <c r="D29" s="106"/>
      <c r="E29" s="106"/>
      <c r="F29" s="111"/>
      <c r="G29" s="131" t="s">
        <v>0</v>
      </c>
      <c r="H29" s="213">
        <f>IF(I29&lt;&gt;0,J29/I29,1)</f>
        <v>1</v>
      </c>
      <c r="I29" s="214">
        <f>(J13+J14+J16+J17+J19+J20+J22+J23+J25+J27+J28)</f>
        <v>0</v>
      </c>
      <c r="J29" s="215"/>
    </row>
    <row r="30" spans="1:10" s="22" customFormat="1" ht="12.95" customHeight="1" x14ac:dyDescent="0.2">
      <c r="A30" s="227" t="s">
        <v>171</v>
      </c>
      <c r="B30" s="306"/>
      <c r="C30" s="306"/>
      <c r="D30" s="306"/>
      <c r="E30" s="306"/>
      <c r="F30" s="307"/>
      <c r="G30" s="308"/>
      <c r="H30" s="309"/>
      <c r="I30" s="310"/>
      <c r="J30" s="141">
        <f>SUM(J13:J29)</f>
        <v>0</v>
      </c>
    </row>
    <row r="31" spans="1:10" s="37" customFormat="1" ht="15" customHeight="1" x14ac:dyDescent="0.2">
      <c r="A31" s="313" t="s">
        <v>126</v>
      </c>
      <c r="B31" s="312"/>
      <c r="C31" s="312"/>
      <c r="D31" s="312"/>
      <c r="E31" s="312"/>
      <c r="F31" s="312"/>
      <c r="G31" s="312"/>
      <c r="H31" s="312"/>
      <c r="I31" s="314"/>
      <c r="J31" s="311"/>
    </row>
    <row r="32" spans="1:10" s="36" customFormat="1" x14ac:dyDescent="0.2">
      <c r="A32" s="148" t="s">
        <v>21</v>
      </c>
      <c r="B32" s="180"/>
      <c r="C32" s="180"/>
      <c r="D32" s="180"/>
      <c r="E32" s="180"/>
      <c r="F32" s="180"/>
      <c r="G32" s="180"/>
      <c r="H32" s="180"/>
      <c r="I32" s="50"/>
      <c r="J32" s="51"/>
    </row>
    <row r="33" spans="1:10" s="36" customFormat="1" ht="5.25" customHeight="1" x14ac:dyDescent="0.2">
      <c r="A33" s="179"/>
      <c r="B33" s="180"/>
      <c r="C33" s="180"/>
      <c r="D33" s="180"/>
      <c r="E33" s="180"/>
      <c r="F33" s="180"/>
      <c r="G33" s="180"/>
      <c r="H33" s="180"/>
      <c r="I33" s="50"/>
      <c r="J33" s="51"/>
    </row>
    <row r="34" spans="1:10" s="34" customFormat="1" ht="15.75" customHeight="1" x14ac:dyDescent="0.2">
      <c r="A34" s="520"/>
      <c r="B34" s="521"/>
      <c r="C34" s="521"/>
      <c r="D34" s="521"/>
      <c r="E34" s="521"/>
      <c r="F34" s="521"/>
      <c r="G34" s="521"/>
      <c r="H34" s="521"/>
      <c r="I34" s="521"/>
      <c r="J34" s="522"/>
    </row>
    <row r="35" spans="1:10" s="37" customFormat="1" ht="5.25" customHeight="1" x14ac:dyDescent="0.2">
      <c r="A35" s="100"/>
      <c r="B35" s="106"/>
      <c r="C35" s="106"/>
      <c r="D35" s="106"/>
      <c r="E35" s="106"/>
      <c r="F35" s="106"/>
      <c r="G35" s="106"/>
      <c r="H35" s="106"/>
      <c r="I35" s="193"/>
      <c r="J35" s="194"/>
    </row>
    <row r="36" spans="1:10" s="37" customFormat="1" ht="5.25" customHeight="1" x14ac:dyDescent="0.2">
      <c r="A36" s="195"/>
      <c r="B36" s="136"/>
      <c r="C36" s="136"/>
      <c r="D36" s="136"/>
      <c r="E36" s="136"/>
      <c r="F36" s="136"/>
      <c r="G36" s="136"/>
      <c r="H36" s="136"/>
      <c r="I36" s="196"/>
      <c r="J36" s="197"/>
    </row>
    <row r="37" spans="1:10" s="36" customFormat="1" x14ac:dyDescent="0.2">
      <c r="A37" s="81" t="s">
        <v>70</v>
      </c>
      <c r="B37" s="180"/>
      <c r="C37" s="180"/>
      <c r="D37" s="180"/>
      <c r="E37" s="180"/>
      <c r="F37" s="180"/>
      <c r="G37" s="180"/>
      <c r="H37" s="180"/>
      <c r="I37" s="50"/>
      <c r="J37" s="51"/>
    </row>
    <row r="38" spans="1:10" s="36" customFormat="1" ht="39" customHeight="1" x14ac:dyDescent="0.2">
      <c r="A38" s="495" t="s">
        <v>125</v>
      </c>
      <c r="B38" s="496"/>
      <c r="C38" s="496"/>
      <c r="D38" s="496"/>
      <c r="E38" s="496"/>
      <c r="F38" s="496"/>
      <c r="G38" s="496"/>
      <c r="H38" s="496"/>
      <c r="I38" s="496"/>
      <c r="J38" s="497"/>
    </row>
    <row r="39" spans="1:10" s="36" customFormat="1" x14ac:dyDescent="0.2">
      <c r="A39" s="179" t="s">
        <v>1</v>
      </c>
      <c r="B39" s="180"/>
      <c r="C39" s="515"/>
      <c r="D39" s="515"/>
      <c r="E39" s="515"/>
      <c r="F39" s="183"/>
      <c r="G39" s="180"/>
      <c r="H39" s="180" t="s">
        <v>51</v>
      </c>
      <c r="I39" s="50"/>
      <c r="J39" s="51"/>
    </row>
    <row r="40" spans="1:10" s="36" customFormat="1" x14ac:dyDescent="0.2">
      <c r="A40" s="179"/>
      <c r="B40" s="180"/>
      <c r="C40" s="183"/>
      <c r="D40" s="183"/>
      <c r="E40" s="183"/>
      <c r="F40" s="183"/>
      <c r="G40" s="180"/>
      <c r="H40" s="180"/>
      <c r="I40" s="50"/>
      <c r="J40" s="51"/>
    </row>
    <row r="41" spans="1:10" s="36" customFormat="1" x14ac:dyDescent="0.2">
      <c r="A41" s="179"/>
      <c r="B41" s="180"/>
      <c r="C41" s="440"/>
      <c r="D41" s="440"/>
      <c r="E41" s="440"/>
      <c r="F41" s="180"/>
      <c r="G41" s="180"/>
      <c r="H41" s="440"/>
      <c r="I41" s="234"/>
      <c r="J41" s="51"/>
    </row>
    <row r="42" spans="1:10" s="36" customFormat="1" x14ac:dyDescent="0.2">
      <c r="A42" s="179"/>
      <c r="B42" s="180"/>
      <c r="C42" s="436"/>
      <c r="D42" s="436"/>
      <c r="E42" s="436"/>
      <c r="F42" s="180"/>
      <c r="G42" s="180"/>
      <c r="H42" s="436"/>
      <c r="I42" s="436"/>
      <c r="J42" s="51"/>
    </row>
    <row r="43" spans="1:10" s="36" customFormat="1" ht="5.25" customHeight="1" x14ac:dyDescent="0.2">
      <c r="A43" s="100"/>
      <c r="B43" s="106"/>
      <c r="C43" s="527"/>
      <c r="D43" s="527"/>
      <c r="E43" s="527"/>
      <c r="F43" s="88"/>
      <c r="G43" s="88"/>
      <c r="H43" s="88"/>
      <c r="I43" s="90"/>
      <c r="J43" s="194"/>
    </row>
    <row r="44" spans="1:10" s="36" customFormat="1" ht="5.25" customHeight="1" x14ac:dyDescent="0.2">
      <c r="A44" s="328"/>
      <c r="B44" s="326"/>
      <c r="C44" s="321"/>
      <c r="D44" s="321"/>
      <c r="E44" s="321"/>
      <c r="F44" s="321"/>
      <c r="G44" s="321"/>
      <c r="H44" s="321"/>
      <c r="I44" s="322"/>
      <c r="J44" s="327"/>
    </row>
    <row r="45" spans="1:10" s="36" customFormat="1" x14ac:dyDescent="0.2">
      <c r="A45" s="323" t="s">
        <v>96</v>
      </c>
      <c r="B45" s="315"/>
      <c r="C45" s="315"/>
      <c r="D45" s="315"/>
      <c r="E45" s="315"/>
      <c r="F45" s="315"/>
      <c r="G45" s="315"/>
      <c r="H45" s="315"/>
      <c r="I45" s="316"/>
      <c r="J45" s="317"/>
    </row>
    <row r="46" spans="1:10" s="36" customFormat="1" ht="5.25" customHeight="1" x14ac:dyDescent="0.2">
      <c r="A46" s="323"/>
      <c r="B46" s="315"/>
      <c r="C46" s="315"/>
      <c r="D46" s="315"/>
      <c r="E46" s="315"/>
      <c r="F46" s="315"/>
      <c r="G46" s="315"/>
      <c r="H46" s="315"/>
      <c r="I46" s="316"/>
      <c r="J46" s="317"/>
    </row>
    <row r="47" spans="1:10" s="36" customFormat="1" x14ac:dyDescent="0.2">
      <c r="A47" s="320" t="s">
        <v>180</v>
      </c>
      <c r="B47" s="315"/>
      <c r="C47" s="315"/>
      <c r="D47" s="315"/>
      <c r="E47" s="315"/>
      <c r="F47" s="315"/>
      <c r="G47" s="315"/>
      <c r="H47" s="315"/>
      <c r="I47" s="316"/>
      <c r="J47" s="317"/>
    </row>
    <row r="48" spans="1:10" s="36" customFormat="1" ht="5.25" customHeight="1" x14ac:dyDescent="0.2">
      <c r="A48" s="320"/>
      <c r="B48" s="315"/>
      <c r="C48" s="315"/>
      <c r="D48" s="315"/>
      <c r="E48" s="315"/>
      <c r="F48" s="315"/>
      <c r="G48" s="315"/>
      <c r="H48" s="315"/>
      <c r="I48" s="316"/>
      <c r="J48" s="317"/>
    </row>
    <row r="49" spans="1:10" s="36" customFormat="1" ht="15" customHeight="1" x14ac:dyDescent="0.2">
      <c r="A49" s="338"/>
      <c r="B49" s="332"/>
      <c r="C49" s="332"/>
      <c r="D49" s="332" t="s">
        <v>127</v>
      </c>
      <c r="E49" s="332"/>
      <c r="F49" s="332"/>
      <c r="G49" s="350" t="s">
        <v>174</v>
      </c>
      <c r="H49" s="411"/>
      <c r="I49" s="333"/>
      <c r="J49" s="334"/>
    </row>
    <row r="50" spans="1:10" s="304" customFormat="1" ht="5.25" customHeight="1" x14ac:dyDescent="0.2">
      <c r="A50" s="339"/>
      <c r="B50" s="335"/>
      <c r="C50" s="335"/>
      <c r="D50" s="335"/>
      <c r="E50" s="335"/>
      <c r="F50" s="335"/>
      <c r="G50" s="340"/>
      <c r="H50" s="341"/>
      <c r="I50" s="336"/>
      <c r="J50" s="337"/>
    </row>
    <row r="51" spans="1:10" s="37" customFormat="1" x14ac:dyDescent="0.2">
      <c r="A51" s="320"/>
      <c r="B51" s="315"/>
      <c r="C51" s="315"/>
      <c r="D51" s="315"/>
      <c r="E51" s="315"/>
      <c r="F51" s="315"/>
      <c r="G51" s="315"/>
      <c r="H51" s="324" t="s">
        <v>9</v>
      </c>
      <c r="I51" s="330" t="s">
        <v>92</v>
      </c>
      <c r="J51" s="331" t="s">
        <v>94</v>
      </c>
    </row>
    <row r="52" spans="1:10" s="37" customFormat="1" ht="15" customHeight="1" x14ac:dyDescent="0.2">
      <c r="A52" s="420"/>
      <c r="B52" s="343" t="s">
        <v>128</v>
      </c>
      <c r="C52" s="315"/>
      <c r="D52" s="315"/>
      <c r="E52" s="315"/>
      <c r="F52" s="315"/>
      <c r="G52" s="324" t="s">
        <v>174</v>
      </c>
      <c r="H52" s="222"/>
      <c r="I52" s="570" t="str">
        <f>Contrat!I115</f>
        <v>SFOR-F-DN-I</v>
      </c>
      <c r="J52" s="571">
        <f>Contrat!J116</f>
        <v>0</v>
      </c>
    </row>
    <row r="53" spans="1:10" s="37" customFormat="1" ht="5.25" customHeight="1" x14ac:dyDescent="0.2">
      <c r="A53" s="320"/>
      <c r="B53" s="315"/>
      <c r="C53" s="315"/>
      <c r="D53" s="315"/>
      <c r="E53" s="315"/>
      <c r="F53" s="315"/>
      <c r="G53" s="315"/>
      <c r="H53" s="315"/>
      <c r="I53" s="316"/>
      <c r="J53" s="317"/>
    </row>
    <row r="54" spans="1:10" s="37" customFormat="1" x14ac:dyDescent="0.2">
      <c r="A54" s="320" t="s">
        <v>3</v>
      </c>
      <c r="B54" s="315"/>
      <c r="C54" s="528"/>
      <c r="D54" s="528"/>
      <c r="E54" s="465" t="s">
        <v>159</v>
      </c>
      <c r="F54" s="465"/>
      <c r="G54" s="465"/>
      <c r="H54" s="516"/>
      <c r="I54" s="516"/>
      <c r="J54" s="317"/>
    </row>
    <row r="55" spans="1:10" s="37" customFormat="1" x14ac:dyDescent="0.2">
      <c r="A55" s="320"/>
      <c r="B55" s="315"/>
      <c r="C55" s="329"/>
      <c r="D55" s="329"/>
      <c r="E55" s="465" t="s">
        <v>163</v>
      </c>
      <c r="F55" s="465"/>
      <c r="G55" s="465"/>
      <c r="H55" s="515"/>
      <c r="I55" s="515"/>
      <c r="J55" s="317"/>
    </row>
    <row r="56" spans="1:10" s="342" customFormat="1" x14ac:dyDescent="0.2">
      <c r="A56" s="346"/>
      <c r="B56" s="344"/>
      <c r="C56" s="348"/>
      <c r="D56" s="348"/>
      <c r="E56" s="347"/>
      <c r="F56" s="347"/>
      <c r="G56" s="347"/>
      <c r="H56" s="344"/>
      <c r="I56" s="416" t="s">
        <v>92</v>
      </c>
      <c r="J56" s="417" t="s">
        <v>94</v>
      </c>
    </row>
    <row r="57" spans="1:10" s="37" customFormat="1" ht="17.25" customHeight="1" x14ac:dyDescent="0.2">
      <c r="A57" s="345"/>
      <c r="B57" s="343"/>
      <c r="C57" s="348"/>
      <c r="D57" s="349" t="s">
        <v>160</v>
      </c>
      <c r="E57" s="349"/>
      <c r="F57" s="349"/>
      <c r="G57" s="350" t="s">
        <v>174</v>
      </c>
      <c r="H57" s="411"/>
      <c r="I57" s="570" t="str">
        <f>Contrat!I115</f>
        <v>SFOR-F-DN-I</v>
      </c>
      <c r="J57" s="572">
        <f>Contrat!J115</f>
        <v>0</v>
      </c>
    </row>
    <row r="58" spans="1:10" s="37" customFormat="1" x14ac:dyDescent="0.2">
      <c r="A58" s="320" t="s">
        <v>79</v>
      </c>
      <c r="B58" s="315"/>
      <c r="C58" s="329"/>
      <c r="D58" s="329"/>
      <c r="E58" s="325"/>
      <c r="F58" s="224"/>
      <c r="G58" s="224"/>
      <c r="H58" s="318"/>
      <c r="I58" s="319"/>
      <c r="J58" s="317"/>
    </row>
    <row r="59" spans="1:10" s="37" customFormat="1" x14ac:dyDescent="0.2">
      <c r="A59" s="320" t="s">
        <v>10</v>
      </c>
      <c r="B59" s="315" t="s">
        <v>80</v>
      </c>
      <c r="C59" s="225"/>
      <c r="D59" s="315"/>
      <c r="E59" s="315"/>
      <c r="F59" s="315"/>
      <c r="G59" s="315"/>
      <c r="H59" s="315"/>
      <c r="I59" s="319"/>
      <c r="J59" s="317"/>
    </row>
    <row r="60" spans="1:10" s="37" customFormat="1" ht="5.25" customHeight="1" x14ac:dyDescent="0.2">
      <c r="A60" s="39"/>
      <c r="B60" s="17"/>
      <c r="C60" s="43"/>
      <c r="D60" s="43"/>
      <c r="E60" s="44"/>
      <c r="F60" s="45"/>
      <c r="G60" s="45"/>
      <c r="H60" s="40"/>
      <c r="I60" s="41"/>
      <c r="J60" s="42"/>
    </row>
  </sheetData>
  <mergeCells count="16">
    <mergeCell ref="H1:J1"/>
    <mergeCell ref="I5:J5"/>
    <mergeCell ref="C39:E39"/>
    <mergeCell ref="H54:I55"/>
    <mergeCell ref="A2:J2"/>
    <mergeCell ref="E54:G54"/>
    <mergeCell ref="B25:E25"/>
    <mergeCell ref="A34:J34"/>
    <mergeCell ref="I4:J4"/>
    <mergeCell ref="A4:C4"/>
    <mergeCell ref="A5:F5"/>
    <mergeCell ref="A11:F11"/>
    <mergeCell ref="E55:G55"/>
    <mergeCell ref="C43:E43"/>
    <mergeCell ref="A38:J38"/>
    <mergeCell ref="C54:D54"/>
  </mergeCells>
  <phoneticPr fontId="2" type="noConversion"/>
  <printOptions horizontalCentered="1"/>
  <pageMargins left="0.59055118110236227" right="0.39370078740157483" top="0.39370078740157483" bottom="0.70866141732283472" header="0.39370078740157483" footer="0.39370078740157483"/>
  <pageSetup paperSize="9" scale="98" orientation="portrait" horizontalDpi="1200" verticalDpi="1200" r:id="rId1"/>
  <headerFooter alignWithMargins="0">
    <oddFooter>&amp;L&amp;8&amp;A DN-FI / PC-f&amp;C&amp;8Page &amp;P de &amp;N&amp;R&amp;8V22.1</oddFooter>
  </headerFooter>
  <ignoredErrors>
    <ignoredError sqref="I57:J57 I52:J5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95" r:id="rId4" name="Check Box 43">
              <controlPr locked="0" defaultSize="0" autoFill="0" autoLine="0" autoPict="0">
                <anchor moveWithCells="1">
                  <from>
                    <xdr:col>4</xdr:col>
                    <xdr:colOff>66675</xdr:colOff>
                    <xdr:row>6</xdr:row>
                    <xdr:rowOff>0</xdr:rowOff>
                  </from>
                  <to>
                    <xdr:col>4</xdr:col>
                    <xdr:colOff>371475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6" r:id="rId5" name="Check Box 44">
              <controlPr locked="0" defaultSize="0" autoFill="0" autoLine="0" autoPict="0">
                <anchor moveWithCells="1">
                  <from>
                    <xdr:col>6</xdr:col>
                    <xdr:colOff>400050</xdr:colOff>
                    <xdr:row>6</xdr:row>
                    <xdr:rowOff>0</xdr:rowOff>
                  </from>
                  <to>
                    <xdr:col>7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J70"/>
  <sheetViews>
    <sheetView tabSelected="1" view="pageLayout" zoomScale="130" zoomScaleNormal="100" zoomScaleSheetLayoutView="100" zoomScalePageLayoutView="130" workbookViewId="0">
      <selection activeCell="E64" sqref="E64:G64"/>
    </sheetView>
  </sheetViews>
  <sheetFormatPr baseColWidth="10" defaultColWidth="11.42578125" defaultRowHeight="12.75" x14ac:dyDescent="0.2"/>
  <cols>
    <col min="1" max="1" width="3.140625" style="1" customWidth="1"/>
    <col min="2" max="2" width="6.5703125" style="1" customWidth="1"/>
    <col min="3" max="4" width="9" style="1" customWidth="1"/>
    <col min="5" max="5" width="10.42578125" style="1" customWidth="1"/>
    <col min="6" max="6" width="6.7109375" style="1" customWidth="1"/>
    <col min="7" max="7" width="7.7109375" style="1" customWidth="1"/>
    <col min="8" max="8" width="13.7109375" style="1" customWidth="1"/>
    <col min="9" max="10" width="13.7109375" style="35" customWidth="1"/>
    <col min="11" max="11" width="2.7109375" style="1" customWidth="1"/>
    <col min="12" max="16384" width="11.42578125" style="1"/>
  </cols>
  <sheetData>
    <row r="1" spans="1:10" ht="69.95" customHeight="1" x14ac:dyDescent="0.2">
      <c r="A1" s="4"/>
      <c r="B1" s="4"/>
      <c r="C1" s="11"/>
      <c r="D1" s="11"/>
      <c r="E1" s="11"/>
      <c r="F1" s="4"/>
      <c r="G1" s="4"/>
      <c r="H1" s="529" t="s">
        <v>165</v>
      </c>
      <c r="I1" s="488"/>
      <c r="J1" s="488"/>
    </row>
    <row r="2" spans="1:10" s="26" customFormat="1" ht="25.5" customHeight="1" x14ac:dyDescent="0.2">
      <c r="A2" s="538" t="s">
        <v>112</v>
      </c>
      <c r="B2" s="539"/>
      <c r="C2" s="539"/>
      <c r="D2" s="539"/>
      <c r="E2" s="539"/>
      <c r="F2" s="539"/>
      <c r="G2" s="539"/>
      <c r="H2" s="539"/>
      <c r="I2" s="539"/>
      <c r="J2" s="540"/>
    </row>
    <row r="3" spans="1:10" ht="5.25" customHeight="1" x14ac:dyDescent="0.2">
      <c r="A3" s="195"/>
      <c r="B3" s="136"/>
      <c r="C3" s="136"/>
      <c r="D3" s="136"/>
      <c r="E3" s="136"/>
      <c r="F3" s="136"/>
      <c r="G3" s="136"/>
      <c r="H3" s="136"/>
      <c r="I3" s="196"/>
      <c r="J3" s="197"/>
    </row>
    <row r="4" spans="1:10" s="36" customFormat="1" ht="12.95" customHeight="1" x14ac:dyDescent="0.2">
      <c r="A4" s="481" t="s">
        <v>24</v>
      </c>
      <c r="B4" s="482"/>
      <c r="C4" s="482"/>
      <c r="D4" s="551"/>
      <c r="E4" s="551"/>
      <c r="F4" s="551"/>
      <c r="G4" s="467" t="s">
        <v>129</v>
      </c>
      <c r="H4" s="467"/>
      <c r="I4" s="547">
        <f>Contrat!I34</f>
        <v>0</v>
      </c>
      <c r="J4" s="548"/>
    </row>
    <row r="5" spans="1:10" s="36" customFormat="1" ht="12.95" customHeight="1" x14ac:dyDescent="0.2">
      <c r="A5" s="525">
        <f>Contrat!B35</f>
        <v>0</v>
      </c>
      <c r="B5" s="542"/>
      <c r="C5" s="542"/>
      <c r="D5" s="542"/>
      <c r="E5" s="542"/>
      <c r="F5" s="542"/>
      <c r="G5" s="465" t="s">
        <v>28</v>
      </c>
      <c r="H5" s="465"/>
      <c r="I5" s="549">
        <f>Contrat!C21</f>
        <v>0</v>
      </c>
      <c r="J5" s="550"/>
    </row>
    <row r="6" spans="1:10" s="36" customFormat="1" ht="5.25" customHeight="1" x14ac:dyDescent="0.2">
      <c r="A6" s="100"/>
      <c r="B6" s="106"/>
      <c r="C6" s="106"/>
      <c r="D6" s="106"/>
      <c r="E6" s="106"/>
      <c r="F6" s="106"/>
      <c r="G6" s="106"/>
      <c r="H6" s="106"/>
      <c r="I6" s="193"/>
      <c r="J6" s="194"/>
    </row>
    <row r="7" spans="1:10" s="36" customFormat="1" ht="5.25" customHeight="1" x14ac:dyDescent="0.2">
      <c r="A7" s="195"/>
      <c r="B7" s="136"/>
      <c r="C7" s="136"/>
      <c r="D7" s="136"/>
      <c r="E7" s="136"/>
      <c r="F7" s="136"/>
      <c r="G7" s="136"/>
      <c r="H7" s="136"/>
      <c r="I7" s="196"/>
      <c r="J7" s="197"/>
    </row>
    <row r="8" spans="1:10" s="37" customFormat="1" ht="12.95" customHeight="1" x14ac:dyDescent="0.2">
      <c r="A8" s="179" t="s">
        <v>74</v>
      </c>
      <c r="B8" s="180"/>
      <c r="C8" s="180"/>
      <c r="D8" s="180"/>
      <c r="E8" s="180"/>
      <c r="F8" s="180"/>
      <c r="G8" s="180"/>
      <c r="H8" s="180"/>
      <c r="I8" s="198"/>
      <c r="J8" s="51"/>
    </row>
    <row r="9" spans="1:10" s="37" customFormat="1" ht="5.25" customHeight="1" x14ac:dyDescent="0.2">
      <c r="A9" s="100"/>
      <c r="B9" s="106"/>
      <c r="C9" s="106"/>
      <c r="D9" s="106"/>
      <c r="E9" s="106"/>
      <c r="F9" s="106"/>
      <c r="G9" s="106"/>
      <c r="H9" s="106"/>
      <c r="I9" s="199"/>
      <c r="J9" s="111"/>
    </row>
    <row r="10" spans="1:10" s="36" customFormat="1" ht="15" customHeight="1" x14ac:dyDescent="0.2">
      <c r="A10" s="200" t="s">
        <v>52</v>
      </c>
      <c r="B10" s="136"/>
      <c r="C10" s="136"/>
      <c r="D10" s="136"/>
      <c r="E10" s="136"/>
      <c r="F10" s="136"/>
      <c r="G10" s="136"/>
      <c r="H10" s="136"/>
      <c r="I10" s="196"/>
      <c r="J10" s="197"/>
    </row>
    <row r="11" spans="1:10" s="36" customFormat="1" ht="5.25" customHeight="1" x14ac:dyDescent="0.2">
      <c r="A11" s="179"/>
      <c r="B11" s="180"/>
      <c r="C11" s="180"/>
      <c r="D11" s="180"/>
      <c r="E11" s="180"/>
      <c r="F11" s="180"/>
      <c r="G11" s="180"/>
      <c r="H11" s="180"/>
      <c r="I11" s="50"/>
      <c r="J11" s="51"/>
    </row>
    <row r="12" spans="1:10" s="36" customFormat="1" ht="15" customHeight="1" x14ac:dyDescent="0.2">
      <c r="A12" s="468"/>
      <c r="B12" s="469"/>
      <c r="C12" s="469"/>
      <c r="D12" s="469"/>
      <c r="E12" s="469"/>
      <c r="F12" s="470"/>
      <c r="G12" s="112" t="s">
        <v>6</v>
      </c>
      <c r="H12" s="112" t="s">
        <v>7</v>
      </c>
      <c r="I12" s="112" t="s">
        <v>8</v>
      </c>
      <c r="J12" s="112" t="s">
        <v>179</v>
      </c>
    </row>
    <row r="13" spans="1:10" s="37" customFormat="1" ht="12.95" customHeight="1" x14ac:dyDescent="0.2">
      <c r="A13" s="195" t="s">
        <v>31</v>
      </c>
      <c r="B13" s="180"/>
      <c r="C13" s="136"/>
      <c r="D13" s="136"/>
      <c r="E13" s="136"/>
      <c r="F13" s="137"/>
      <c r="G13" s="201"/>
      <c r="H13" s="202"/>
      <c r="I13" s="203"/>
      <c r="J13" s="203"/>
    </row>
    <row r="14" spans="1:10" s="37" customFormat="1" ht="12.95" customHeight="1" x14ac:dyDescent="0.2">
      <c r="A14" s="204"/>
      <c r="B14" s="180" t="s">
        <v>91</v>
      </c>
      <c r="C14" s="180"/>
      <c r="D14" s="180"/>
      <c r="E14" s="180"/>
      <c r="F14" s="110"/>
      <c r="G14" s="119" t="s">
        <v>169</v>
      </c>
      <c r="H14" s="262"/>
      <c r="I14" s="205">
        <f>IF(H14&lt;&gt;0,J14/H14,0)</f>
        <v>0</v>
      </c>
      <c r="J14" s="206"/>
    </row>
    <row r="15" spans="1:10" s="37" customFormat="1" ht="12.95" customHeight="1" x14ac:dyDescent="0.2">
      <c r="A15" s="204"/>
      <c r="B15" s="180" t="s">
        <v>36</v>
      </c>
      <c r="C15" s="180"/>
      <c r="D15" s="180"/>
      <c r="E15" s="180"/>
      <c r="F15" s="110"/>
      <c r="G15" s="119" t="s">
        <v>169</v>
      </c>
      <c r="H15" s="262"/>
      <c r="I15" s="205">
        <f>IF(H15&lt;&gt;0,J15/H15,0)</f>
        <v>0</v>
      </c>
      <c r="J15" s="206"/>
    </row>
    <row r="16" spans="1:10" s="37" customFormat="1" ht="12.95" customHeight="1" x14ac:dyDescent="0.2">
      <c r="A16" s="179" t="s">
        <v>32</v>
      </c>
      <c r="B16" s="180"/>
      <c r="C16" s="180"/>
      <c r="D16" s="180"/>
      <c r="E16" s="180"/>
      <c r="F16" s="110"/>
      <c r="G16" s="119"/>
      <c r="H16" s="263"/>
      <c r="I16" s="205"/>
      <c r="J16" s="207"/>
    </row>
    <row r="17" spans="1:10" s="37" customFormat="1" ht="12.95" customHeight="1" x14ac:dyDescent="0.2">
      <c r="A17" s="204"/>
      <c r="B17" s="180" t="s">
        <v>91</v>
      </c>
      <c r="C17" s="180"/>
      <c r="D17" s="180"/>
      <c r="E17" s="180"/>
      <c r="F17" s="110"/>
      <c r="G17" s="119" t="s">
        <v>169</v>
      </c>
      <c r="H17" s="262"/>
      <c r="I17" s="205">
        <f>IF(H17&lt;&gt;0,J17/H17,0)</f>
        <v>0</v>
      </c>
      <c r="J17" s="206"/>
    </row>
    <row r="18" spans="1:10" s="37" customFormat="1" ht="12.95" customHeight="1" x14ac:dyDescent="0.2">
      <c r="A18" s="204"/>
      <c r="B18" s="180" t="s">
        <v>36</v>
      </c>
      <c r="C18" s="180"/>
      <c r="D18" s="180"/>
      <c r="E18" s="180"/>
      <c r="F18" s="110"/>
      <c r="G18" s="119" t="s">
        <v>169</v>
      </c>
      <c r="H18" s="262"/>
      <c r="I18" s="205">
        <f>IF(H18&lt;&gt;0,J18/H18,0)</f>
        <v>0</v>
      </c>
      <c r="J18" s="206"/>
    </row>
    <row r="19" spans="1:10" s="37" customFormat="1" ht="12.95" customHeight="1" x14ac:dyDescent="0.2">
      <c r="A19" s="179" t="s">
        <v>34</v>
      </c>
      <c r="B19" s="180"/>
      <c r="C19" s="180"/>
      <c r="D19" s="180"/>
      <c r="E19" s="180"/>
      <c r="F19" s="110"/>
      <c r="G19" s="119"/>
      <c r="H19" s="263"/>
      <c r="I19" s="205"/>
      <c r="J19" s="207"/>
    </row>
    <row r="20" spans="1:10" s="37" customFormat="1" ht="12.95" customHeight="1" x14ac:dyDescent="0.2">
      <c r="A20" s="204"/>
      <c r="B20" s="180" t="s">
        <v>91</v>
      </c>
      <c r="C20" s="180"/>
      <c r="D20" s="180"/>
      <c r="E20" s="180"/>
      <c r="F20" s="110"/>
      <c r="G20" s="119" t="s">
        <v>169</v>
      </c>
      <c r="H20" s="262"/>
      <c r="I20" s="205">
        <f>IF(H20&lt;&gt;0,J20/H20,0)</f>
        <v>0</v>
      </c>
      <c r="J20" s="206"/>
    </row>
    <row r="21" spans="1:10" s="37" customFormat="1" ht="12.95" customHeight="1" x14ac:dyDescent="0.2">
      <c r="A21" s="204"/>
      <c r="B21" s="180" t="s">
        <v>36</v>
      </c>
      <c r="C21" s="180"/>
      <c r="D21" s="180"/>
      <c r="E21" s="180"/>
      <c r="F21" s="110"/>
      <c r="G21" s="119" t="s">
        <v>169</v>
      </c>
      <c r="H21" s="262"/>
      <c r="I21" s="205">
        <f>IF(H21&lt;&gt;0,J21/H21,0)</f>
        <v>0</v>
      </c>
      <c r="J21" s="206"/>
    </row>
    <row r="22" spans="1:10" s="37" customFormat="1" ht="12.95" customHeight="1" x14ac:dyDescent="0.2">
      <c r="A22" s="179" t="s">
        <v>46</v>
      </c>
      <c r="B22" s="180"/>
      <c r="C22" s="180"/>
      <c r="D22" s="180"/>
      <c r="E22" s="180"/>
      <c r="F22" s="110"/>
      <c r="G22" s="119"/>
      <c r="H22" s="263"/>
      <c r="I22" s="205"/>
      <c r="J22" s="207"/>
    </row>
    <row r="23" spans="1:10" s="37" customFormat="1" ht="12.95" customHeight="1" x14ac:dyDescent="0.2">
      <c r="A23" s="204"/>
      <c r="B23" s="180" t="s">
        <v>91</v>
      </c>
      <c r="C23" s="180"/>
      <c r="D23" s="180"/>
      <c r="E23" s="180"/>
      <c r="F23" s="110"/>
      <c r="G23" s="119" t="s">
        <v>169</v>
      </c>
      <c r="H23" s="262"/>
      <c r="I23" s="205">
        <f>IF(H23&lt;&gt;0,J23/H23,0)</f>
        <v>0</v>
      </c>
      <c r="J23" s="206"/>
    </row>
    <row r="24" spans="1:10" s="37" customFormat="1" ht="12.95" customHeight="1" x14ac:dyDescent="0.2">
      <c r="A24" s="204"/>
      <c r="B24" s="180" t="s">
        <v>36</v>
      </c>
      <c r="C24" s="180"/>
      <c r="D24" s="180"/>
      <c r="E24" s="180"/>
      <c r="F24" s="110"/>
      <c r="G24" s="119" t="s">
        <v>169</v>
      </c>
      <c r="H24" s="262"/>
      <c r="I24" s="205">
        <f>IF(H24&lt;&gt;0,J24/H24,0)</f>
        <v>0</v>
      </c>
      <c r="J24" s="206"/>
    </row>
    <row r="25" spans="1:10" s="33" customFormat="1" ht="12.95" customHeight="1" x14ac:dyDescent="0.2">
      <c r="A25" s="184" t="s">
        <v>37</v>
      </c>
      <c r="B25" s="185"/>
      <c r="C25" s="185"/>
      <c r="D25" s="185"/>
      <c r="E25" s="185"/>
      <c r="F25" s="66"/>
      <c r="G25" s="124"/>
      <c r="H25" s="264"/>
      <c r="I25" s="208"/>
      <c r="J25" s="209"/>
    </row>
    <row r="26" spans="1:10" s="33" customFormat="1" ht="12.95" customHeight="1" x14ac:dyDescent="0.2">
      <c r="A26" s="184"/>
      <c r="B26" s="515"/>
      <c r="C26" s="515"/>
      <c r="D26" s="515"/>
      <c r="E26" s="515"/>
      <c r="F26" s="66"/>
      <c r="G26" s="119" t="s">
        <v>169</v>
      </c>
      <c r="H26" s="262"/>
      <c r="I26" s="210">
        <f>IF(H26&lt;&gt;0,J26/H26,0)</f>
        <v>0</v>
      </c>
      <c r="J26" s="206"/>
    </row>
    <row r="27" spans="1:10" s="37" customFormat="1" ht="12.95" customHeight="1" x14ac:dyDescent="0.2">
      <c r="A27" s="179" t="s">
        <v>38</v>
      </c>
      <c r="B27" s="180"/>
      <c r="C27" s="180"/>
      <c r="D27" s="180"/>
      <c r="E27" s="180"/>
      <c r="F27" s="110"/>
      <c r="G27" s="119"/>
      <c r="H27" s="211"/>
      <c r="I27" s="208"/>
      <c r="J27" s="207"/>
    </row>
    <row r="28" spans="1:10" s="37" customFormat="1" ht="12.95" customHeight="1" x14ac:dyDescent="0.2">
      <c r="A28" s="204"/>
      <c r="B28" s="180" t="s">
        <v>43</v>
      </c>
      <c r="C28" s="180"/>
      <c r="D28" s="180"/>
      <c r="E28" s="180"/>
      <c r="F28" s="110"/>
      <c r="G28" s="119" t="s">
        <v>33</v>
      </c>
      <c r="H28" s="212"/>
      <c r="I28" s="210"/>
      <c r="J28" s="206"/>
    </row>
    <row r="29" spans="1:10" s="37" customFormat="1" ht="12.95" customHeight="1" x14ac:dyDescent="0.2">
      <c r="A29" s="204"/>
      <c r="B29" s="180" t="s">
        <v>39</v>
      </c>
      <c r="C29" s="180"/>
      <c r="D29" s="180"/>
      <c r="E29" s="180"/>
      <c r="F29" s="110"/>
      <c r="G29" s="119" t="s">
        <v>33</v>
      </c>
      <c r="H29" s="212"/>
      <c r="I29" s="210"/>
      <c r="J29" s="206"/>
    </row>
    <row r="30" spans="1:10" s="37" customFormat="1" ht="12.95" customHeight="1" x14ac:dyDescent="0.2">
      <c r="A30" s="100"/>
      <c r="B30" s="106" t="s">
        <v>40</v>
      </c>
      <c r="C30" s="106"/>
      <c r="D30" s="106"/>
      <c r="E30" s="106"/>
      <c r="F30" s="111"/>
      <c r="G30" s="131" t="s">
        <v>0</v>
      </c>
      <c r="H30" s="213">
        <f>IF(I30&lt;&gt;0,J30/I30,1)</f>
        <v>1</v>
      </c>
      <c r="I30" s="214">
        <f>(J14+J15+J17+J18+J20+J21+J23+J24+J26+J28+J29)</f>
        <v>0</v>
      </c>
      <c r="J30" s="215"/>
    </row>
    <row r="31" spans="1:10" s="22" customFormat="1" ht="12.95" customHeight="1" x14ac:dyDescent="0.2">
      <c r="A31" s="216" t="s">
        <v>171</v>
      </c>
      <c r="B31" s="217"/>
      <c r="C31" s="217"/>
      <c r="D31" s="217"/>
      <c r="E31" s="217"/>
      <c r="F31" s="218"/>
      <c r="G31" s="219"/>
      <c r="H31" s="220"/>
      <c r="I31" s="221"/>
      <c r="J31" s="226">
        <f>SUM(J14:J30)</f>
        <v>0</v>
      </c>
    </row>
    <row r="32" spans="1:10" s="22" customFormat="1" ht="5.25" customHeight="1" x14ac:dyDescent="0.2">
      <c r="A32" s="227"/>
      <c r="B32" s="136"/>
      <c r="C32" s="136"/>
      <c r="D32" s="136"/>
      <c r="E32" s="136"/>
      <c r="F32" s="136"/>
      <c r="G32" s="76"/>
      <c r="H32" s="77"/>
      <c r="I32" s="79"/>
      <c r="J32" s="228"/>
    </row>
    <row r="33" spans="1:10" s="36" customFormat="1" ht="12.95" customHeight="1" x14ac:dyDescent="0.2">
      <c r="A33" s="404" t="s">
        <v>126</v>
      </c>
      <c r="B33" s="405"/>
      <c r="C33" s="405"/>
      <c r="D33" s="405"/>
      <c r="E33" s="405"/>
      <c r="F33" s="405"/>
      <c r="G33" s="401"/>
      <c r="H33" s="402"/>
      <c r="I33" s="403"/>
      <c r="J33" s="406"/>
    </row>
    <row r="34" spans="1:10" s="36" customFormat="1" ht="5.25" customHeight="1" x14ac:dyDescent="0.2">
      <c r="A34" s="410"/>
      <c r="B34" s="408"/>
      <c r="C34" s="408"/>
      <c r="D34" s="408"/>
      <c r="E34" s="408"/>
      <c r="F34" s="408"/>
      <c r="G34" s="401"/>
      <c r="H34" s="409"/>
      <c r="I34" s="403"/>
      <c r="J34" s="406"/>
    </row>
    <row r="35" spans="1:10" s="38" customFormat="1" ht="12.95" customHeight="1" x14ac:dyDescent="0.2">
      <c r="A35" s="407" t="s">
        <v>21</v>
      </c>
      <c r="B35" s="398"/>
      <c r="C35" s="398"/>
      <c r="D35" s="398"/>
      <c r="E35" s="398"/>
      <c r="F35" s="398"/>
      <c r="G35" s="398"/>
      <c r="H35" s="398"/>
      <c r="I35" s="399"/>
      <c r="J35" s="400"/>
    </row>
    <row r="36" spans="1:10" s="38" customFormat="1" ht="12.95" customHeight="1" x14ac:dyDescent="0.2">
      <c r="A36" s="543"/>
      <c r="B36" s="544"/>
      <c r="C36" s="544"/>
      <c r="D36" s="544"/>
      <c r="E36" s="544"/>
      <c r="F36" s="544"/>
      <c r="G36" s="544"/>
      <c r="H36" s="544"/>
      <c r="I36" s="544"/>
      <c r="J36" s="545"/>
    </row>
    <row r="37" spans="1:10" s="38" customFormat="1" ht="5.25" customHeight="1" x14ac:dyDescent="0.2">
      <c r="A37" s="86"/>
      <c r="B37" s="229"/>
      <c r="C37" s="230"/>
      <c r="D37" s="230"/>
      <c r="E37" s="230"/>
      <c r="F37" s="230"/>
      <c r="G37" s="230"/>
      <c r="H37" s="231"/>
      <c r="I37" s="232"/>
      <c r="J37" s="233"/>
    </row>
    <row r="38" spans="1:10" s="38" customFormat="1" ht="4.5" customHeight="1" x14ac:dyDescent="0.2">
      <c r="A38" s="195"/>
      <c r="B38" s="136"/>
      <c r="C38" s="136"/>
      <c r="D38" s="136"/>
      <c r="E38" s="136"/>
      <c r="F38" s="136"/>
      <c r="G38" s="136"/>
      <c r="H38" s="136"/>
      <c r="I38" s="196"/>
      <c r="J38" s="197"/>
    </row>
    <row r="39" spans="1:10" s="36" customFormat="1" ht="12.95" customHeight="1" x14ac:dyDescent="0.2">
      <c r="A39" s="81" t="s">
        <v>71</v>
      </c>
      <c r="B39" s="180"/>
      <c r="C39" s="180"/>
      <c r="D39" s="180"/>
      <c r="E39" s="180"/>
      <c r="F39" s="180"/>
      <c r="G39" s="180"/>
      <c r="H39" s="180"/>
      <c r="I39" s="50"/>
      <c r="J39" s="51"/>
    </row>
    <row r="40" spans="1:10" s="36" customFormat="1" ht="12.95" customHeight="1" x14ac:dyDescent="0.2">
      <c r="A40" s="443" t="s">
        <v>22</v>
      </c>
      <c r="B40" s="444"/>
      <c r="C40" s="444"/>
      <c r="D40" s="444"/>
      <c r="E40" s="444"/>
      <c r="F40" s="444"/>
      <c r="G40" s="444"/>
      <c r="H40" s="444"/>
      <c r="I40" s="444"/>
      <c r="J40" s="552"/>
    </row>
    <row r="41" spans="1:10" s="36" customFormat="1" ht="5.25" customHeight="1" x14ac:dyDescent="0.2">
      <c r="A41" s="81"/>
      <c r="B41" s="180"/>
      <c r="C41" s="180"/>
      <c r="D41" s="180"/>
      <c r="E41" s="180"/>
      <c r="F41" s="180"/>
      <c r="G41" s="180"/>
      <c r="H41" s="180"/>
      <c r="I41" s="50"/>
      <c r="J41" s="51"/>
    </row>
    <row r="42" spans="1:10" s="37" customFormat="1" ht="12.95" customHeight="1" x14ac:dyDescent="0.2">
      <c r="A42" s="184"/>
      <c r="B42" s="533" t="s">
        <v>72</v>
      </c>
      <c r="C42" s="533"/>
      <c r="D42" s="533"/>
      <c r="E42" s="533"/>
      <c r="F42" s="533"/>
      <c r="G42" s="533"/>
      <c r="H42" s="533"/>
      <c r="I42" s="533"/>
      <c r="J42" s="534"/>
    </row>
    <row r="43" spans="1:10" s="36" customFormat="1" ht="5.25" customHeight="1" x14ac:dyDescent="0.2">
      <c r="A43" s="148"/>
      <c r="B43" s="185"/>
      <c r="C43" s="185"/>
      <c r="D43" s="185"/>
      <c r="E43" s="185"/>
      <c r="F43" s="185"/>
      <c r="G43" s="185"/>
      <c r="H43" s="185"/>
      <c r="I43" s="181"/>
      <c r="J43" s="58"/>
    </row>
    <row r="44" spans="1:10" s="37" customFormat="1" ht="12.95" customHeight="1" x14ac:dyDescent="0.2">
      <c r="A44" s="184"/>
      <c r="B44" s="480" t="s">
        <v>27</v>
      </c>
      <c r="C44" s="480"/>
      <c r="D44" s="480"/>
      <c r="E44" s="480"/>
      <c r="F44" s="480"/>
      <c r="G44" s="480"/>
      <c r="H44" s="480"/>
      <c r="I44" s="480"/>
      <c r="J44" s="537"/>
    </row>
    <row r="45" spans="1:10" s="37" customFormat="1" ht="5.25" customHeight="1" x14ac:dyDescent="0.2">
      <c r="A45" s="179"/>
      <c r="B45" s="180"/>
      <c r="C45" s="180"/>
      <c r="D45" s="180"/>
      <c r="E45" s="180"/>
      <c r="F45" s="180"/>
      <c r="G45" s="180"/>
      <c r="H45" s="180"/>
      <c r="I45" s="50"/>
      <c r="J45" s="51"/>
    </row>
    <row r="46" spans="1:10" s="37" customFormat="1" ht="12.95" customHeight="1" x14ac:dyDescent="0.2">
      <c r="A46" s="495" t="s">
        <v>161</v>
      </c>
      <c r="B46" s="496"/>
      <c r="C46" s="496"/>
      <c r="D46" s="496"/>
      <c r="E46" s="496"/>
      <c r="F46" s="496"/>
      <c r="G46" s="496"/>
      <c r="H46" s="496"/>
      <c r="I46" s="496"/>
      <c r="J46" s="497"/>
    </row>
    <row r="47" spans="1:10" s="37" customFormat="1" ht="12.95" customHeight="1" x14ac:dyDescent="0.2">
      <c r="A47" s="179" t="s">
        <v>53</v>
      </c>
      <c r="B47" s="180"/>
      <c r="C47" s="180"/>
      <c r="D47" s="180"/>
      <c r="E47" s="180"/>
      <c r="F47" s="180"/>
      <c r="G47" s="180"/>
      <c r="H47" s="180"/>
      <c r="I47" s="50"/>
      <c r="J47" s="51"/>
    </row>
    <row r="48" spans="1:10" s="37" customFormat="1" ht="9.75" customHeight="1" x14ac:dyDescent="0.2">
      <c r="A48" s="179"/>
      <c r="B48" s="180"/>
      <c r="C48" s="180"/>
      <c r="D48" s="180"/>
      <c r="E48" s="180"/>
      <c r="F48" s="180"/>
      <c r="G48" s="180"/>
      <c r="H48" s="180"/>
      <c r="I48" s="50"/>
      <c r="J48" s="51"/>
    </row>
    <row r="49" spans="1:10" s="37" customFormat="1" ht="12.95" customHeight="1" x14ac:dyDescent="0.2">
      <c r="A49" s="179" t="s">
        <v>1</v>
      </c>
      <c r="B49" s="180"/>
      <c r="C49" s="515"/>
      <c r="D49" s="515"/>
      <c r="E49" s="515"/>
      <c r="F49" s="515"/>
      <c r="G49" s="465" t="s">
        <v>29</v>
      </c>
      <c r="H49" s="465"/>
      <c r="I49" s="234"/>
      <c r="J49" s="441"/>
    </row>
    <row r="50" spans="1:10" s="37" customFormat="1" ht="12.95" customHeight="1" x14ac:dyDescent="0.2">
      <c r="A50" s="179"/>
      <c r="B50" s="180"/>
      <c r="C50" s="180"/>
      <c r="D50" s="180"/>
      <c r="E50" s="180"/>
      <c r="F50" s="180"/>
      <c r="G50" s="180"/>
      <c r="H50" s="180"/>
      <c r="I50" s="50"/>
      <c r="J50" s="51"/>
    </row>
    <row r="51" spans="1:10" s="37" customFormat="1" ht="12.95" customHeight="1" x14ac:dyDescent="0.2">
      <c r="A51" s="179" t="s">
        <v>1</v>
      </c>
      <c r="B51" s="180"/>
      <c r="C51" s="515"/>
      <c r="D51" s="515"/>
      <c r="E51" s="515"/>
      <c r="F51" s="515"/>
      <c r="G51" s="465" t="s">
        <v>16</v>
      </c>
      <c r="H51" s="465"/>
      <c r="I51" s="234"/>
      <c r="J51" s="441"/>
    </row>
    <row r="52" spans="1:10" s="37" customFormat="1" ht="12.95" customHeight="1" x14ac:dyDescent="0.2">
      <c r="A52" s="179"/>
      <c r="B52" s="180"/>
      <c r="C52" s="180"/>
      <c r="D52" s="180"/>
      <c r="E52" s="180"/>
      <c r="F52" s="180"/>
      <c r="G52" s="180"/>
      <c r="H52" s="180"/>
      <c r="I52" s="50"/>
      <c r="J52" s="51"/>
    </row>
    <row r="53" spans="1:10" s="37" customFormat="1" ht="12.95" customHeight="1" x14ac:dyDescent="0.2">
      <c r="A53" s="179" t="s">
        <v>2</v>
      </c>
      <c r="B53" s="180"/>
      <c r="C53" s="515"/>
      <c r="D53" s="515"/>
      <c r="E53" s="515"/>
      <c r="F53" s="515"/>
      <c r="G53" s="546" t="s">
        <v>130</v>
      </c>
      <c r="H53" s="546"/>
      <c r="I53" s="234"/>
      <c r="J53" s="441"/>
    </row>
    <row r="54" spans="1:10" s="37" customFormat="1" ht="5.25" customHeight="1" x14ac:dyDescent="0.2">
      <c r="A54" s="179"/>
      <c r="B54" s="180"/>
      <c r="C54" s="183"/>
      <c r="D54" s="183"/>
      <c r="E54" s="183"/>
      <c r="F54" s="183"/>
      <c r="G54" s="180"/>
      <c r="H54" s="180"/>
      <c r="I54" s="50"/>
      <c r="J54" s="51"/>
    </row>
    <row r="55" spans="1:10" s="36" customFormat="1" ht="5.25" customHeight="1" x14ac:dyDescent="0.2">
      <c r="A55" s="100"/>
      <c r="B55" s="106"/>
      <c r="C55" s="106"/>
      <c r="D55" s="106"/>
      <c r="E55" s="106"/>
      <c r="F55" s="106"/>
      <c r="G55" s="106"/>
      <c r="H55" s="106"/>
      <c r="I55" s="193"/>
      <c r="J55" s="194"/>
    </row>
    <row r="56" spans="1:10" s="36" customFormat="1" ht="5.25" customHeight="1" x14ac:dyDescent="0.2">
      <c r="A56" s="195"/>
      <c r="B56" s="136"/>
      <c r="C56" s="77"/>
      <c r="D56" s="77"/>
      <c r="E56" s="77"/>
      <c r="F56" s="77"/>
      <c r="G56" s="77"/>
      <c r="H56" s="77"/>
      <c r="I56" s="79"/>
      <c r="J56" s="197"/>
    </row>
    <row r="57" spans="1:10" s="36" customFormat="1" x14ac:dyDescent="0.2">
      <c r="A57" s="81" t="s">
        <v>96</v>
      </c>
      <c r="B57" s="180"/>
      <c r="C57" s="180"/>
      <c r="D57" s="180"/>
      <c r="E57" s="180"/>
      <c r="F57" s="180"/>
      <c r="G57" s="180"/>
      <c r="H57" s="180"/>
      <c r="I57" s="50"/>
      <c r="J57" s="51"/>
    </row>
    <row r="58" spans="1:10" s="36" customFormat="1" x14ac:dyDescent="0.2">
      <c r="A58" s="179" t="s">
        <v>164</v>
      </c>
      <c r="B58" s="180"/>
      <c r="C58" s="180"/>
      <c r="D58" s="180"/>
      <c r="E58" s="180"/>
      <c r="F58" s="180"/>
      <c r="G58" s="180"/>
      <c r="H58" s="180"/>
      <c r="I58" s="50"/>
      <c r="J58" s="51"/>
    </row>
    <row r="59" spans="1:10" s="36" customFormat="1" ht="5.25" customHeight="1" x14ac:dyDescent="0.2">
      <c r="A59" s="179"/>
      <c r="B59" s="180"/>
      <c r="C59" s="180"/>
      <c r="D59" s="180"/>
      <c r="E59" s="180"/>
      <c r="F59" s="180"/>
      <c r="G59" s="180"/>
      <c r="H59" s="180"/>
      <c r="I59" s="50"/>
      <c r="J59" s="51"/>
    </row>
    <row r="60" spans="1:10" s="37" customFormat="1" x14ac:dyDescent="0.2">
      <c r="A60" s="179"/>
      <c r="B60" s="180"/>
      <c r="C60" s="266"/>
      <c r="D60" s="266" t="s">
        <v>181</v>
      </c>
      <c r="E60" s="366"/>
      <c r="F60" s="366"/>
      <c r="G60" s="415" t="s">
        <v>174</v>
      </c>
      <c r="H60" s="234"/>
      <c r="I60" s="50"/>
      <c r="J60" s="235"/>
    </row>
    <row r="61" spans="1:10" s="38" customFormat="1" ht="12.95" customHeight="1" x14ac:dyDescent="0.2">
      <c r="A61" s="179"/>
      <c r="B61" s="265"/>
      <c r="C61" s="266"/>
      <c r="D61" s="266" t="s">
        <v>17</v>
      </c>
      <c r="E61" s="541"/>
      <c r="F61" s="541"/>
      <c r="G61" s="397" t="s">
        <v>174</v>
      </c>
      <c r="H61" s="236"/>
      <c r="I61" s="237" t="s">
        <v>92</v>
      </c>
      <c r="J61" s="238" t="s">
        <v>94</v>
      </c>
    </row>
    <row r="62" spans="1:10" s="37" customFormat="1" ht="15" customHeight="1" thickBot="1" x14ac:dyDescent="0.25">
      <c r="A62" s="179"/>
      <c r="B62" s="239" t="s">
        <v>152</v>
      </c>
      <c r="C62" s="268"/>
      <c r="D62" s="217"/>
      <c r="E62" s="217"/>
      <c r="F62" s="217"/>
      <c r="G62" s="240" t="s">
        <v>174</v>
      </c>
      <c r="H62" s="241">
        <f>H60-H61</f>
        <v>0</v>
      </c>
      <c r="I62" s="570" t="str">
        <f>Contrat!I115</f>
        <v>SFOR-F-DN-I</v>
      </c>
      <c r="J62" s="574">
        <f>Contrat!J116</f>
        <v>0</v>
      </c>
    </row>
    <row r="63" spans="1:10" s="37" customFormat="1" ht="4.5" customHeight="1" thickTop="1" x14ac:dyDescent="0.2">
      <c r="A63" s="179"/>
      <c r="B63" s="180"/>
      <c r="C63" s="180"/>
      <c r="D63" s="180"/>
      <c r="E63" s="180"/>
      <c r="F63" s="180"/>
      <c r="G63" s="98"/>
      <c r="H63" s="191"/>
      <c r="I63" s="50"/>
      <c r="J63" s="51"/>
    </row>
    <row r="64" spans="1:10" s="37" customFormat="1" x14ac:dyDescent="0.2">
      <c r="A64" s="179" t="s">
        <v>3</v>
      </c>
      <c r="B64" s="180"/>
      <c r="C64" s="535"/>
      <c r="D64" s="536"/>
      <c r="E64" s="465" t="s">
        <v>159</v>
      </c>
      <c r="F64" s="532"/>
      <c r="G64" s="532"/>
      <c r="H64" s="516"/>
      <c r="I64" s="530"/>
      <c r="J64" s="51"/>
    </row>
    <row r="65" spans="1:10" s="37" customFormat="1" x14ac:dyDescent="0.2">
      <c r="A65" s="179"/>
      <c r="B65" s="180"/>
      <c r="C65" s="242"/>
      <c r="D65" s="243"/>
      <c r="E65" s="465" t="s">
        <v>158</v>
      </c>
      <c r="F65" s="532"/>
      <c r="G65" s="532"/>
      <c r="H65" s="531"/>
      <c r="I65" s="531"/>
      <c r="J65" s="51"/>
    </row>
    <row r="66" spans="1:10" s="37" customFormat="1" x14ac:dyDescent="0.2">
      <c r="A66" s="367"/>
      <c r="B66" s="366"/>
      <c r="C66" s="385"/>
      <c r="D66" s="418"/>
      <c r="E66" s="414"/>
      <c r="F66" s="413"/>
      <c r="G66" s="413"/>
      <c r="H66" s="412"/>
      <c r="I66" s="416" t="s">
        <v>92</v>
      </c>
      <c r="J66" s="417" t="s">
        <v>94</v>
      </c>
    </row>
    <row r="67" spans="1:10" s="37" customFormat="1" x14ac:dyDescent="0.2">
      <c r="A67" s="367"/>
      <c r="B67" s="366"/>
      <c r="C67" s="385"/>
      <c r="D67" s="419" t="s">
        <v>160</v>
      </c>
      <c r="E67" s="419"/>
      <c r="F67" s="419"/>
      <c r="G67" s="414" t="s">
        <v>174</v>
      </c>
      <c r="H67" s="411"/>
      <c r="I67" s="570" t="str">
        <f>Contrat!I115</f>
        <v>SFOR-F-DN-I</v>
      </c>
      <c r="J67" s="573">
        <f>Contrat!J115</f>
        <v>0</v>
      </c>
    </row>
    <row r="68" spans="1:10" s="37" customFormat="1" ht="9" customHeight="1" x14ac:dyDescent="0.2">
      <c r="A68" s="179" t="s">
        <v>79</v>
      </c>
      <c r="B68" s="180"/>
      <c r="C68" s="223"/>
      <c r="D68" s="243"/>
      <c r="E68" s="182"/>
      <c r="F68" s="244"/>
      <c r="G68" s="244"/>
      <c r="H68" s="185"/>
      <c r="I68" s="181"/>
      <c r="J68" s="51"/>
    </row>
    <row r="69" spans="1:10" s="37" customFormat="1" x14ac:dyDescent="0.2">
      <c r="A69" s="179" t="s">
        <v>10</v>
      </c>
      <c r="B69" s="180" t="s">
        <v>80</v>
      </c>
      <c r="C69" s="180"/>
      <c r="D69" s="243"/>
      <c r="E69" s="182"/>
      <c r="F69" s="244"/>
      <c r="G69" s="244"/>
      <c r="H69" s="185"/>
      <c r="I69" s="181"/>
      <c r="J69" s="51"/>
    </row>
    <row r="70" spans="1:10" s="37" customFormat="1" ht="7.5" customHeight="1" x14ac:dyDescent="0.2">
      <c r="A70" s="100"/>
      <c r="B70" s="106"/>
      <c r="C70" s="245"/>
      <c r="D70" s="246"/>
      <c r="E70" s="247"/>
      <c r="F70" s="248"/>
      <c r="G70" s="248"/>
      <c r="H70" s="88"/>
      <c r="I70" s="90"/>
      <c r="J70" s="194"/>
    </row>
  </sheetData>
  <mergeCells count="27">
    <mergeCell ref="I4:J4"/>
    <mergeCell ref="G5:H5"/>
    <mergeCell ref="I5:J5"/>
    <mergeCell ref="C49:F49"/>
    <mergeCell ref="C51:F51"/>
    <mergeCell ref="D4:F4"/>
    <mergeCell ref="A46:J46"/>
    <mergeCell ref="A12:F12"/>
    <mergeCell ref="A4:C4"/>
    <mergeCell ref="A40:J40"/>
    <mergeCell ref="B26:E26"/>
    <mergeCell ref="H1:J1"/>
    <mergeCell ref="H64:I65"/>
    <mergeCell ref="E65:G65"/>
    <mergeCell ref="G49:H49"/>
    <mergeCell ref="G51:H51"/>
    <mergeCell ref="B42:J42"/>
    <mergeCell ref="C64:D64"/>
    <mergeCell ref="B44:J44"/>
    <mergeCell ref="A2:J2"/>
    <mergeCell ref="E64:G64"/>
    <mergeCell ref="E61:F61"/>
    <mergeCell ref="G4:H4"/>
    <mergeCell ref="A5:F5"/>
    <mergeCell ref="A36:J36"/>
    <mergeCell ref="G53:H53"/>
    <mergeCell ref="C53:F53"/>
  </mergeCells>
  <phoneticPr fontId="2" type="noConversion"/>
  <printOptions horizontalCentered="1"/>
  <pageMargins left="0.59055118110236227" right="0.39370078740157483" top="0.39370078740157483" bottom="0.51181102362204722" header="0.39370078740157483" footer="0.23622047244094491"/>
  <pageSetup paperSize="9" scale="95" orientation="portrait" horizontalDpi="1200" verticalDpi="1200" r:id="rId1"/>
  <headerFooter alignWithMargins="0">
    <oddFooter>&amp;L&amp;8&amp;A DN-FI / PC-f&amp;C&amp;8Page &amp;P de &amp;N&amp;R&amp;8V22.1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92" r:id="rId4" name="Check Box 16">
              <controlPr defaultSize="0" autoFill="0" autoLine="0" autoPict="0">
                <anchor moveWithCells="1">
                  <from>
                    <xdr:col>0</xdr:col>
                    <xdr:colOff>9525</xdr:colOff>
                    <xdr:row>40</xdr:row>
                    <xdr:rowOff>19050</xdr:rowOff>
                  </from>
                  <to>
                    <xdr:col>1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5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38100</xdr:rowOff>
                  </from>
                  <to>
                    <xdr:col>1</xdr:col>
                    <xdr:colOff>95250</xdr:colOff>
                    <xdr:row>44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zoomScaleNormal="100" workbookViewId="0">
      <selection activeCell="D4" sqref="D4"/>
    </sheetView>
  </sheetViews>
  <sheetFormatPr baseColWidth="10" defaultRowHeight="12.75" x14ac:dyDescent="0.2"/>
  <cols>
    <col min="1" max="1" width="9.140625" customWidth="1"/>
    <col min="3" max="3" width="18.42578125" customWidth="1"/>
    <col min="4" max="4" width="55.85546875" customWidth="1"/>
    <col min="5" max="6" width="13.7109375" customWidth="1"/>
    <col min="7" max="7" width="19" customWidth="1"/>
  </cols>
  <sheetData>
    <row r="1" spans="1:7" ht="24.95" customHeight="1" x14ac:dyDescent="0.2">
      <c r="A1" s="421" t="s">
        <v>131</v>
      </c>
      <c r="B1" s="421"/>
      <c r="C1" s="421"/>
      <c r="D1" s="421"/>
      <c r="E1" s="422"/>
      <c r="F1" s="422"/>
      <c r="G1" s="421"/>
    </row>
    <row r="2" spans="1:7" ht="24.95" customHeight="1" x14ac:dyDescent="0.2">
      <c r="A2" s="421"/>
      <c r="B2" s="421"/>
      <c r="C2" s="421"/>
      <c r="D2" s="421"/>
      <c r="E2" s="422"/>
      <c r="F2" s="422"/>
      <c r="G2" s="421"/>
    </row>
    <row r="3" spans="1:7" ht="24.95" customHeight="1" x14ac:dyDescent="0.2">
      <c r="A3" s="423" t="s">
        <v>132</v>
      </c>
      <c r="B3" s="423" t="s">
        <v>133</v>
      </c>
      <c r="C3" s="423" t="s">
        <v>134</v>
      </c>
      <c r="D3" s="423" t="s">
        <v>162</v>
      </c>
      <c r="E3" s="424" t="s">
        <v>135</v>
      </c>
      <c r="F3" s="424" t="s">
        <v>136</v>
      </c>
      <c r="G3" s="423" t="s">
        <v>102</v>
      </c>
    </row>
    <row r="4" spans="1:7" ht="24.95" customHeight="1" x14ac:dyDescent="0.2">
      <c r="A4" s="421"/>
      <c r="B4" s="421"/>
      <c r="C4" s="421"/>
      <c r="D4" s="421"/>
      <c r="E4" s="425" t="s">
        <v>137</v>
      </c>
      <c r="F4" s="425" t="s">
        <v>137</v>
      </c>
      <c r="G4" s="421"/>
    </row>
    <row r="5" spans="1:7" ht="24.95" customHeight="1" x14ac:dyDescent="0.2">
      <c r="A5" s="426" t="s">
        <v>138</v>
      </c>
      <c r="B5" s="427">
        <v>42179</v>
      </c>
      <c r="C5" s="428" t="s">
        <v>139</v>
      </c>
      <c r="D5" s="428" t="s">
        <v>140</v>
      </c>
      <c r="E5" s="429">
        <v>25000</v>
      </c>
      <c r="F5" s="429">
        <v>25000</v>
      </c>
      <c r="G5" s="428" t="s">
        <v>141</v>
      </c>
    </row>
    <row r="6" spans="1:7" ht="24.95" customHeight="1" x14ac:dyDescent="0.2">
      <c r="A6" s="430" t="s">
        <v>142</v>
      </c>
      <c r="B6" s="427">
        <v>42186</v>
      </c>
      <c r="C6" s="431" t="s">
        <v>143</v>
      </c>
      <c r="D6" s="431" t="s">
        <v>144</v>
      </c>
      <c r="E6" s="429">
        <v>875.4</v>
      </c>
      <c r="F6" s="429">
        <v>875.4</v>
      </c>
      <c r="G6" s="431"/>
    </row>
    <row r="7" spans="1:7" ht="24.95" customHeight="1" x14ac:dyDescent="0.2">
      <c r="A7" s="430" t="s">
        <v>145</v>
      </c>
      <c r="B7" s="427">
        <v>42216</v>
      </c>
      <c r="C7" s="431" t="s">
        <v>146</v>
      </c>
      <c r="D7" s="431" t="s">
        <v>147</v>
      </c>
      <c r="E7" s="429">
        <v>1750</v>
      </c>
      <c r="F7" s="429">
        <v>1750</v>
      </c>
      <c r="G7" s="431" t="s">
        <v>148</v>
      </c>
    </row>
    <row r="8" spans="1:7" ht="24.95" customHeight="1" x14ac:dyDescent="0.2">
      <c r="A8" s="430" t="s">
        <v>149</v>
      </c>
      <c r="B8" s="430"/>
      <c r="C8" s="431"/>
      <c r="D8" s="431"/>
      <c r="E8" s="429"/>
      <c r="F8" s="429"/>
      <c r="G8" s="431"/>
    </row>
    <row r="9" spans="1:7" ht="24.95" customHeight="1" x14ac:dyDescent="0.2">
      <c r="A9" s="430"/>
      <c r="B9" s="430"/>
      <c r="C9" s="431"/>
      <c r="D9" s="431"/>
      <c r="E9" s="429"/>
      <c r="F9" s="429"/>
      <c r="G9" s="431"/>
    </row>
    <row r="10" spans="1:7" ht="24.95" customHeight="1" x14ac:dyDescent="0.2">
      <c r="A10" s="430"/>
      <c r="B10" s="430"/>
      <c r="C10" s="431"/>
      <c r="D10" s="431"/>
      <c r="E10" s="429"/>
      <c r="F10" s="429"/>
      <c r="G10" s="431"/>
    </row>
    <row r="11" spans="1:7" ht="24.95" customHeight="1" x14ac:dyDescent="0.2">
      <c r="A11" s="430"/>
      <c r="B11" s="430"/>
      <c r="C11" s="431"/>
      <c r="D11" s="431"/>
      <c r="E11" s="429"/>
      <c r="F11" s="429"/>
      <c r="G11" s="431"/>
    </row>
    <row r="12" spans="1:7" ht="24.95" customHeight="1" x14ac:dyDescent="0.2">
      <c r="A12" s="423" t="s">
        <v>150</v>
      </c>
      <c r="B12" s="432"/>
      <c r="C12" s="433"/>
      <c r="D12" s="433"/>
      <c r="E12" s="424">
        <f>SUM(E5:E11)</f>
        <v>27625.4</v>
      </c>
      <c r="F12" s="424">
        <f>SUM(F5:F11)</f>
        <v>27625.4</v>
      </c>
      <c r="G12" s="433"/>
    </row>
  </sheetData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Contrat</vt:lpstr>
      <vt:lpstr>Décompte intermédiaire</vt:lpstr>
      <vt:lpstr>Décompte final</vt:lpstr>
      <vt:lpstr>Exemple liste pièce</vt:lpstr>
      <vt:lpstr>Contrat!Zone_d_impression</vt:lpstr>
      <vt:lpstr>'Décompte final'!Zone_d_impression</vt:lpstr>
      <vt:lpstr>'Décompte intermédiaire'!Zone_d_impression</vt:lpstr>
    </vt:vector>
  </TitlesOfParts>
  <Company>SFF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Eyer Willy;Benoît Mazotti;Sonnenwyl Pascal</dc:creator>
  <cp:lastModifiedBy>Mazotti Benoît</cp:lastModifiedBy>
  <cp:lastPrinted>2011-03-23T13:36:24Z</cp:lastPrinted>
  <dcterms:created xsi:type="dcterms:W3CDTF">2007-10-24T08:27:56Z</dcterms:created>
  <dcterms:modified xsi:type="dcterms:W3CDTF">2022-04-27T19:58:26Z</dcterms:modified>
</cp:coreProperties>
</file>