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6.xml" ContentType="application/vnd.openxmlformats-officedocument.drawing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restations\31_COORDINATION-PRESTA\3_ADMINISTRATION\AS\Admin-syndicats\Gestion\Tarifs_CC\2024\"/>
    </mc:Choice>
  </mc:AlternateContent>
  <xr:revisionPtr revIDLastSave="0" documentId="13_ncr:1_{CE54AD94-850B-45C0-A603-AF3F3B367FF0}" xr6:coauthVersionLast="47" xr6:coauthVersionMax="47" xr10:uidLastSave="{00000000-0000-0000-0000-000000000000}"/>
  <bookViews>
    <workbookView xWindow="28680" yWindow="-120" windowWidth="29040" windowHeight="15840" tabRatio="724" xr2:uid="{00000000-000D-0000-FFFF-FFFF00000000}"/>
  </bookViews>
  <sheets>
    <sheet name="Décompte" sheetId="1" r:id="rId1"/>
    <sheet name="Détail" sheetId="2" r:id="rId2"/>
    <sheet name="Paramètres du projet" sheetId="3" r:id="rId3"/>
    <sheet name="Paramètres de l'application" sheetId="4" r:id="rId4"/>
    <sheet name="Menu" sheetId="5" r:id="rId5"/>
    <sheet name="Aide" sheetId="6" r:id="rId6"/>
    <sheet name="Module1" sheetId="7" state="veryHidden" r:id="rId7"/>
  </sheets>
  <definedNames>
    <definedName name="_xlnm.Print_Area" localSheetId="5">Aide!$B$2:$C$34</definedName>
    <definedName name="_xlnm.Print_Area" localSheetId="0">Décompte!$A$1:$K$67</definedName>
    <definedName name="_xlnm.Print_Area" localSheetId="2">'Paramètres du projet'!$A$1:$I$33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1" l="1"/>
  <c r="F5" i="1"/>
  <c r="A24" i="1" l="1"/>
  <c r="G25" i="1" s="1"/>
  <c r="B53" i="1"/>
  <c r="B51" i="1"/>
  <c r="K45" i="1"/>
  <c r="H43" i="1"/>
  <c r="E43" i="1"/>
  <c r="K43" i="1" s="1"/>
  <c r="K39" i="1"/>
  <c r="B29" i="1"/>
  <c r="I29" i="1" s="1"/>
  <c r="B27" i="1"/>
  <c r="I27" i="1" s="1"/>
  <c r="B23" i="1"/>
  <c r="C15" i="1"/>
  <c r="C13" i="1"/>
  <c r="C11" i="1"/>
  <c r="C9" i="1"/>
  <c r="C7" i="1"/>
  <c r="K3" i="1"/>
  <c r="K2" i="1"/>
  <c r="D15" i="1"/>
  <c r="D13" i="1"/>
  <c r="G33" i="1"/>
  <c r="B25" i="1"/>
  <c r="E41" i="1"/>
  <c r="H41" i="1"/>
  <c r="G4" i="1"/>
  <c r="G31" i="1"/>
  <c r="D19" i="1"/>
  <c r="D18" i="1"/>
  <c r="D17" i="1"/>
  <c r="G29" i="1" l="1"/>
  <c r="G27" i="1"/>
  <c r="K41" i="1"/>
  <c r="I25" i="1"/>
  <c r="I31" i="1" s="1"/>
  <c r="K31" i="1" s="1"/>
  <c r="K33" i="1" l="1"/>
  <c r="K35" i="1" s="1"/>
  <c r="K47" i="1" s="1"/>
</calcChain>
</file>

<file path=xl/sharedStrings.xml><?xml version="1.0" encoding="utf-8"?>
<sst xmlns="http://schemas.openxmlformats.org/spreadsheetml/2006/main" count="122" uniqueCount="110">
  <si>
    <t xml:space="preserve">    PIECE :</t>
  </si>
  <si>
    <t>SYNDICAT D'AMELIORATIONS FONCIERES</t>
  </si>
  <si>
    <t>DECOMPTE DES HONORAIRES, PERIODE DU</t>
  </si>
  <si>
    <t>au</t>
  </si>
  <si>
    <t>Remaniement volontaire</t>
  </si>
  <si>
    <t>A porter au compte</t>
  </si>
  <si>
    <t>Remembrement autoroute</t>
  </si>
  <si>
    <t>Zu belasten auf dem Konto</t>
  </si>
  <si>
    <t>Remembrement autoroute - acquisition de terrain</t>
  </si>
  <si>
    <t>Nom et prénom</t>
  </si>
  <si>
    <t xml:space="preserve">Adresse </t>
  </si>
  <si>
    <t xml:space="preserve">N° AVS </t>
  </si>
  <si>
    <t>HONORAIRES</t>
  </si>
  <si>
    <t>En qualité de</t>
  </si>
  <si>
    <t>Journées entières à Fr.</t>
  </si>
  <si>
    <t>Demi-journées à Fr.</t>
  </si>
  <si>
    <t>Heures isolées à Fr.</t>
  </si>
  <si>
    <t xml:space="preserve">Indexation </t>
  </si>
  <si>
    <t>Cotisation AVS</t>
  </si>
  <si>
    <t>-</t>
  </si>
  <si>
    <t>TOTAL INTERMEDIAIRE</t>
  </si>
  <si>
    <t>FRAIS</t>
  </si>
  <si>
    <t>Transports publics</t>
  </si>
  <si>
    <t>Véhicule privé</t>
  </si>
  <si>
    <t>Km.</t>
  </si>
  <si>
    <t>à Fr.</t>
  </si>
  <si>
    <t>Repas pris à l'extérieur</t>
  </si>
  <si>
    <t>Téléphones, ports, matériel de bureau, etc.</t>
  </si>
  <si>
    <t>MONTANT NET</t>
  </si>
  <si>
    <t>BANQUE</t>
  </si>
  <si>
    <t>A verser à</t>
  </si>
  <si>
    <t>Sur le compte</t>
  </si>
  <si>
    <t>Date et signature de l'ayant droit :</t>
  </si>
  <si>
    <t>VISAS</t>
  </si>
  <si>
    <t>Date</t>
  </si>
  <si>
    <t>Lieu et genre de travail</t>
  </si>
  <si>
    <t>Journées
entières</t>
  </si>
  <si>
    <t>Demi-
journées</t>
  </si>
  <si>
    <t>Hres isolées
Travaux de bureau</t>
  </si>
  <si>
    <t>Chemin de fer
2ème classe</t>
  </si>
  <si>
    <t>voiture privée km.</t>
  </si>
  <si>
    <t>Repas</t>
  </si>
  <si>
    <t>Téléphones
et ports</t>
  </si>
  <si>
    <t>Matériel de bureau, etc.</t>
  </si>
  <si>
    <t>Pièce N° :</t>
  </si>
  <si>
    <t>Période du</t>
  </si>
  <si>
    <t>A porter au compte :</t>
  </si>
  <si>
    <r>
      <t xml:space="preserve">  Remaniement volontaire   </t>
    </r>
    <r>
      <rPr>
        <i/>
        <sz val="9"/>
        <rFont val="Arial"/>
        <family val="2"/>
      </rPr>
      <t>Freiwillige Güterzammenlegung</t>
    </r>
  </si>
  <si>
    <t>(Mettre une croix)</t>
  </si>
  <si>
    <r>
      <t xml:space="preserve">  Remembrement autoroute - syndicat   </t>
    </r>
    <r>
      <rPr>
        <i/>
        <sz val="9"/>
        <rFont val="Arial"/>
        <family val="2"/>
      </rPr>
      <t>Autobahnlandumlegung - Körperschaft</t>
    </r>
  </si>
  <si>
    <r>
      <t xml:space="preserve">  Remembrement autoroute - acquisition de terrain   </t>
    </r>
    <r>
      <rPr>
        <i/>
        <sz val="9"/>
        <rFont val="Arial"/>
        <family val="2"/>
      </rPr>
      <t>Autobahnlandumlegung -   Landerwerb</t>
    </r>
  </si>
  <si>
    <t>Autre :</t>
  </si>
  <si>
    <t>Nom et Prénom :</t>
  </si>
  <si>
    <t>Adresse :</t>
  </si>
  <si>
    <t xml:space="preserve">Cotise AVS </t>
  </si>
  <si>
    <t>Mettre une croix en B15 si la personne cotise à l'AVS</t>
  </si>
  <si>
    <t>N° AVS</t>
  </si>
  <si>
    <t>Syndicat de :</t>
  </si>
  <si>
    <t>Année :</t>
  </si>
  <si>
    <t>Qualification :</t>
  </si>
  <si>
    <t>Président de la commission de classification</t>
  </si>
  <si>
    <t>PS</t>
  </si>
  <si>
    <t>Secrétaire de la commission de classification</t>
  </si>
  <si>
    <t>SC</t>
  </si>
  <si>
    <t>Membre de la commission de classification</t>
  </si>
  <si>
    <t>MC</t>
  </si>
  <si>
    <t>Président du syndicat</t>
  </si>
  <si>
    <t>PCS</t>
  </si>
  <si>
    <t>Membre du comité du syndicat</t>
  </si>
  <si>
    <t>MCS</t>
  </si>
  <si>
    <t>Secrétaire du syndicat</t>
  </si>
  <si>
    <t>SCS</t>
  </si>
  <si>
    <t>Caissier du syndicat</t>
  </si>
  <si>
    <t>CS</t>
  </si>
  <si>
    <t>Banque :</t>
  </si>
  <si>
    <t>Compte N°</t>
  </si>
  <si>
    <t>Tarifs :</t>
  </si>
  <si>
    <t>Président
de la commission</t>
  </si>
  <si>
    <t>Secrétaire
de la commission</t>
  </si>
  <si>
    <t xml:space="preserve"> Membre commission</t>
  </si>
  <si>
    <t xml:space="preserve"> Président du comité
 du syndicat</t>
  </si>
  <si>
    <t xml:space="preserve"> Membre du comité
 du syndicat</t>
  </si>
  <si>
    <t xml:space="preserve"> Secrétaire du comité
 du syndicat</t>
  </si>
  <si>
    <t xml:space="preserve"> Caissier du syndicat</t>
  </si>
  <si>
    <t>Abbréviation</t>
  </si>
  <si>
    <t>Journées entières</t>
  </si>
  <si>
    <t>Demi-journées</t>
  </si>
  <si>
    <t>Heures isolées</t>
  </si>
  <si>
    <t>Indexation</t>
  </si>
  <si>
    <t>Taux cotisation AVS</t>
  </si>
  <si>
    <t>Véhicules privé, par km</t>
  </si>
  <si>
    <t>Prix du repas</t>
  </si>
  <si>
    <t>Format des dates</t>
  </si>
  <si>
    <t>d mmmm yyyy</t>
  </si>
  <si>
    <t>AIDE</t>
  </si>
  <si>
    <t>Principes de base :</t>
  </si>
  <si>
    <t>1) Paramètres de l'application</t>
  </si>
  <si>
    <t>Utiliser cet écran pour  saisir les paramètres de base du décompte (tarifs horaires, indexation, taux AVS, frais forfaitaires, etc...)</t>
  </si>
  <si>
    <t>Les zones en jaune représentent les endroits où vous pouvez saisir des informations.</t>
  </si>
  <si>
    <r>
      <t xml:space="preserve">Le </t>
    </r>
    <r>
      <rPr>
        <i/>
        <sz val="9"/>
        <rFont val="Arial"/>
        <family val="2"/>
      </rPr>
      <t>format des dates</t>
    </r>
    <r>
      <rPr>
        <sz val="9"/>
        <rFont val="Arial"/>
        <family val="2"/>
      </rPr>
      <t xml:space="preserve"> est nécessaire en fonction des versions d'EXCEL utilisées. Si la date n'apparaît pas correctement, remplacer </t>
    </r>
    <r>
      <rPr>
        <b/>
        <sz val="9"/>
        <rFont val="Arial"/>
        <family val="2"/>
      </rPr>
      <t>d mmm yyyy</t>
    </r>
    <r>
      <rPr>
        <sz val="9"/>
        <rFont val="Arial"/>
        <family val="2"/>
      </rPr>
      <t xml:space="preserve"> (day, month, year) par </t>
    </r>
    <r>
      <rPr>
        <b/>
        <sz val="9"/>
        <rFont val="Arial"/>
        <family val="2"/>
      </rPr>
      <t>j mmm aaaa</t>
    </r>
    <r>
      <rPr>
        <sz val="9"/>
        <rFont val="Arial"/>
        <family val="2"/>
      </rPr>
      <t xml:space="preserve"> (jour, mois année) ou toute autre syntaxe de votre version EXCEL.</t>
    </r>
  </si>
  <si>
    <t>2) Paramètre du projet</t>
  </si>
  <si>
    <t>Remplissez ces zones avec les informations propres à votre projet. Le numéro de pièce est facultatif. Il représente le N° de pièce comptable.</t>
  </si>
  <si>
    <r>
      <t xml:space="preserve">Sous </t>
    </r>
    <r>
      <rPr>
        <b/>
        <sz val="9"/>
        <rFont val="Arial"/>
        <family val="2"/>
      </rPr>
      <t xml:space="preserve">A porter au compte </t>
    </r>
    <r>
      <rPr>
        <sz val="9"/>
        <rFont val="Arial"/>
        <family val="2"/>
      </rPr>
      <t xml:space="preserve">et </t>
    </r>
    <r>
      <rPr>
        <b/>
        <sz val="9"/>
        <rFont val="Arial"/>
        <family val="2"/>
      </rPr>
      <t>Qualification</t>
    </r>
    <r>
      <rPr>
        <sz val="9"/>
        <rFont val="Arial"/>
        <family val="2"/>
      </rPr>
      <t>, ne choisissez qu'une possibilité (croix), sinon seule la première sera prise en compte.</t>
    </r>
  </si>
  <si>
    <t>3) Détails</t>
  </si>
  <si>
    <t>Saisissez dans ce tableau tous les frais occasionnés. Ils seront reportés automatiquement sur le décompte.</t>
  </si>
  <si>
    <r>
      <t xml:space="preserve">Saisissez les dates sous le format </t>
    </r>
    <r>
      <rPr>
        <i/>
        <sz val="9"/>
        <rFont val="Arial"/>
        <family val="2"/>
      </rPr>
      <t>jj/mm/aa</t>
    </r>
    <r>
      <rPr>
        <sz val="9"/>
        <rFont val="Arial"/>
        <family val="2"/>
      </rPr>
      <t xml:space="preserve"> ou </t>
    </r>
    <r>
      <rPr>
        <i/>
        <sz val="9"/>
        <rFont val="Arial"/>
        <family val="2"/>
      </rPr>
      <t>jj/mm/aaaa</t>
    </r>
    <r>
      <rPr>
        <sz val="9"/>
        <rFont val="Arial"/>
        <family val="2"/>
      </rPr>
      <t xml:space="preserve"> (ou tout autre format reconnu de Excel) sans quoi vous risquez d'obtenir des dates incorrectes.</t>
    </r>
  </si>
  <si>
    <t>Saisissez le nombre de journées, ½journées, d'heures isolées, de kilomètres et de repas à l'unité. Par contre, pour le chemin de fer, les frais de téléphone et le matériel de bureau, indiquez le montant exact.</t>
  </si>
  <si>
    <t>4) Décompte</t>
  </si>
  <si>
    <t>Le décompte est totalement protégé à la saisie. Toutes les informations sont tirées des autres tableaux. Il ne sert donc que de contrôle visuel et pour l'impression</t>
  </si>
  <si>
    <t>Service des améliorations foncières / J.-F. Tanner      -       décembre 1996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</si>
</sst>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fr.&quot;\ * #,##0.00_ ;_ &quot;fr.&quot;\ * \-#,##0.00_ ;_ &quot;fr.&quot;\ * &quot;-&quot;??_ ;_ @_ "/>
    <numFmt numFmtId="164" formatCode="0.000"/>
    <numFmt numFmtId="165" formatCode="0.000%"/>
  </numFmts>
  <fonts count="26" x14ac:knownFonts="1">
    <font>
      <sz val="9"/>
      <name val="Arial"/>
    </font>
    <font>
      <b/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color indexed="9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i/>
      <sz val="16"/>
      <name val="Arial"/>
      <family val="2"/>
    </font>
    <font>
      <b/>
      <sz val="30"/>
      <name val="Arial"/>
      <family val="2"/>
    </font>
    <font>
      <sz val="9"/>
      <color indexed="9"/>
      <name val="Arial"/>
      <family val="2"/>
    </font>
    <font>
      <b/>
      <sz val="14"/>
      <color indexed="8"/>
      <name val="Arial"/>
      <family val="2"/>
    </font>
    <font>
      <b/>
      <sz val="28"/>
      <name val="Arial"/>
      <family val="2"/>
    </font>
    <font>
      <b/>
      <sz val="9"/>
      <color indexed="8"/>
      <name val="Arial"/>
      <family val="2"/>
    </font>
    <font>
      <sz val="12"/>
      <color indexed="8"/>
      <name val="Arial"/>
      <family val="2"/>
    </font>
    <font>
      <b/>
      <u/>
      <sz val="10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rgb="FF000000"/>
      <name val="Arial"/>
      <family val="2"/>
    </font>
    <font>
      <sz val="9"/>
      <name val="Arial"/>
      <family val="2"/>
    </font>
    <font>
      <b/>
      <sz val="10"/>
      <color rgb="FF000000"/>
      <name val="Arial"/>
      <family val="2"/>
    </font>
    <font>
      <b/>
      <sz val="9"/>
      <color rgb="FFFF0000"/>
      <name val="Arial"/>
      <family val="2"/>
    </font>
    <font>
      <sz val="9"/>
      <color rgb="FF000000"/>
      <name val="Arial"/>
      <family val="2"/>
    </font>
    <font>
      <b/>
      <sz val="9"/>
      <color rgb="FF0000FF"/>
      <name val="Arial"/>
      <family val="2"/>
    </font>
    <font>
      <b/>
      <sz val="9"/>
      <color rgb="FF008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4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1" xfId="0" applyFont="1" applyBorder="1"/>
    <xf numFmtId="1" fontId="4" fillId="0" borderId="1" xfId="0" quotePrefix="1" applyNumberFormat="1" applyFont="1" applyBorder="1"/>
    <xf numFmtId="2" fontId="4" fillId="0" borderId="1" xfId="0" applyNumberFormat="1" applyFont="1" applyBorder="1"/>
    <xf numFmtId="0" fontId="4" fillId="0" borderId="0" xfId="0" applyFont="1" applyAlignment="1">
      <alignment horizontal="centerContinuous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6" fillId="0" borderId="0" xfId="0" applyFont="1"/>
    <xf numFmtId="0" fontId="0" fillId="0" borderId="6" xfId="0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Continuous"/>
    </xf>
    <xf numFmtId="14" fontId="4" fillId="0" borderId="0" xfId="0" applyNumberFormat="1" applyFont="1" applyAlignment="1">
      <alignment horizontal="left"/>
    </xf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6" xfId="0" applyBorder="1"/>
    <xf numFmtId="164" fontId="0" fillId="0" borderId="0" xfId="0" applyNumberFormat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right" textRotation="90" wrapText="1"/>
    </xf>
    <xf numFmtId="0" fontId="10" fillId="3" borderId="22" xfId="0" applyFont="1" applyFill="1" applyBorder="1" applyAlignment="1">
      <alignment horizontal="right" textRotation="90" wrapText="1"/>
    </xf>
    <xf numFmtId="0" fontId="0" fillId="2" borderId="23" xfId="0" applyFill="1" applyBorder="1"/>
    <xf numFmtId="0" fontId="0" fillId="2" borderId="1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11" fillId="0" borderId="26" xfId="0" applyFont="1" applyBorder="1" applyAlignment="1">
      <alignment horizontal="centerContinuous" vertical="center"/>
    </xf>
    <xf numFmtId="0" fontId="5" fillId="0" borderId="27" xfId="0" applyFont="1" applyBorder="1" applyAlignment="1">
      <alignment horizontal="centerContinuous" vertical="center"/>
    </xf>
    <xf numFmtId="0" fontId="5" fillId="0" borderId="23" xfId="0" applyFont="1" applyBorder="1" applyAlignment="1">
      <alignment horizontal="centerContinuous" vertical="center"/>
    </xf>
    <xf numFmtId="0" fontId="12" fillId="0" borderId="0" xfId="0" applyFont="1" applyAlignment="1">
      <alignment horizontal="center" vertical="center"/>
    </xf>
    <xf numFmtId="0" fontId="4" fillId="0" borderId="4" xfId="0" applyFont="1" applyBorder="1"/>
    <xf numFmtId="14" fontId="0" fillId="0" borderId="0" xfId="0" applyNumberForma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2" borderId="27" xfId="0" applyFill="1" applyBorder="1"/>
    <xf numFmtId="14" fontId="13" fillId="0" borderId="7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4" fillId="0" borderId="0" xfId="0" quotePrefix="1" applyFont="1" applyAlignment="1">
      <alignment horizontal="right"/>
    </xf>
    <xf numFmtId="4" fontId="13" fillId="0" borderId="8" xfId="0" applyNumberFormat="1" applyFont="1" applyBorder="1" applyAlignment="1">
      <alignment horizontal="center" vertical="center" wrapText="1"/>
    </xf>
    <xf numFmtId="4" fontId="0" fillId="0" borderId="0" xfId="0" applyNumberFormat="1" applyProtection="1">
      <protection locked="0"/>
    </xf>
    <xf numFmtId="0" fontId="14" fillId="0" borderId="0" xfId="0" applyFont="1"/>
    <xf numFmtId="4" fontId="13" fillId="0" borderId="6" xfId="0" applyNumberFormat="1" applyFont="1" applyBorder="1" applyAlignment="1">
      <alignment horizontal="center" vertical="center" wrapText="1"/>
    </xf>
    <xf numFmtId="44" fontId="0" fillId="0" borderId="0" xfId="0" applyNumberFormat="1" applyProtection="1">
      <protection locked="0"/>
    </xf>
    <xf numFmtId="0" fontId="15" fillId="0" borderId="0" xfId="0" applyFont="1"/>
    <xf numFmtId="0" fontId="1" fillId="0" borderId="0" xfId="0" applyFont="1"/>
    <xf numFmtId="0" fontId="0" fillId="0" borderId="0" xfId="0" applyAlignment="1">
      <alignment horizontal="left" wrapText="1"/>
    </xf>
    <xf numFmtId="0" fontId="0" fillId="0" borderId="0" xfId="0" applyAlignment="1">
      <alignment horizontal="justify" wrapText="1"/>
    </xf>
    <xf numFmtId="0" fontId="16" fillId="0" borderId="7" xfId="0" applyFont="1" applyBorder="1" applyAlignment="1">
      <alignment horizontal="centerContinuous" vertical="center"/>
    </xf>
    <xf numFmtId="0" fontId="0" fillId="0" borderId="8" xfId="0" applyBorder="1" applyAlignment="1">
      <alignment horizontal="centerContinuous" vertical="center"/>
    </xf>
    <xf numFmtId="0" fontId="0" fillId="0" borderId="26" xfId="0" applyBorder="1" applyAlignment="1">
      <alignment horizontal="centerContinuous" vertical="center"/>
    </xf>
    <xf numFmtId="0" fontId="0" fillId="0" borderId="23" xfId="0" applyBorder="1" applyAlignment="1">
      <alignment horizontal="centerContinuous" vertical="center" wrapText="1"/>
    </xf>
    <xf numFmtId="0" fontId="0" fillId="0" borderId="4" xfId="0" applyBorder="1"/>
    <xf numFmtId="0" fontId="17" fillId="0" borderId="4" xfId="0" applyFont="1" applyBorder="1"/>
    <xf numFmtId="44" fontId="4" fillId="0" borderId="1" xfId="0" applyNumberFormat="1" applyFont="1" applyBorder="1"/>
    <xf numFmtId="44" fontId="4" fillId="0" borderId="28" xfId="0" applyNumberFormat="1" applyFont="1" applyBorder="1"/>
    <xf numFmtId="44" fontId="6" fillId="0" borderId="28" xfId="0" applyNumberFormat="1" applyFont="1" applyBorder="1"/>
    <xf numFmtId="44" fontId="13" fillId="0" borderId="6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164" fontId="4" fillId="0" borderId="1" xfId="0" applyNumberFormat="1" applyFont="1" applyBorder="1"/>
    <xf numFmtId="165" fontId="0" fillId="2" borderId="1" xfId="0" applyNumberFormat="1" applyFill="1" applyBorder="1" applyProtection="1">
      <protection locked="0"/>
    </xf>
    <xf numFmtId="0" fontId="20" fillId="2" borderId="9" xfId="0" applyFont="1" applyFill="1" applyBorder="1" applyAlignment="1" applyProtection="1">
      <alignment horizontal="center"/>
      <protection locked="0"/>
    </xf>
    <xf numFmtId="0" fontId="20" fillId="2" borderId="10" xfId="0" applyFont="1" applyFill="1" applyBorder="1" applyAlignment="1" applyProtection="1">
      <alignment horizontal="center"/>
      <protection locked="0"/>
    </xf>
    <xf numFmtId="165" fontId="4" fillId="0" borderId="1" xfId="0" applyNumberFormat="1" applyFont="1" applyBorder="1"/>
    <xf numFmtId="0" fontId="20" fillId="0" borderId="0" xfId="0" applyFont="1" applyProtection="1">
      <protection locked="0"/>
    </xf>
    <xf numFmtId="0" fontId="20" fillId="2" borderId="12" xfId="0" applyFont="1" applyFill="1" applyBorder="1" applyAlignment="1" applyProtection="1">
      <alignment horizontal="left"/>
      <protection locked="0"/>
    </xf>
    <xf numFmtId="0" fontId="20" fillId="2" borderId="14" xfId="0" applyFont="1" applyFill="1" applyBorder="1" applyAlignment="1" applyProtection="1">
      <alignment horizontal="left"/>
      <protection locked="0"/>
    </xf>
    <xf numFmtId="0" fontId="20" fillId="2" borderId="9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0</xdr:rowOff>
    </xdr:from>
    <xdr:to>
      <xdr:col>11</xdr:col>
      <xdr:colOff>0</xdr:colOff>
      <xdr:row>65</xdr:row>
      <xdr:rowOff>161925</xdr:rowOff>
    </xdr:to>
    <xdr:grpSp>
      <xdr:nvGrpSpPr>
        <xdr:cNvPr id="1051" name="Group 9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GrpSpPr>
          <a:grpSpLocks/>
        </xdr:cNvGrpSpPr>
      </xdr:nvGrpSpPr>
      <xdr:grpSpPr bwMode="auto">
        <a:xfrm>
          <a:off x="0" y="11157857"/>
          <a:ext cx="8109857" cy="1495425"/>
          <a:chOff x="0" y="0"/>
          <a:chExt cx="19665" cy="19625"/>
        </a:xfrm>
      </xdr:grpSpPr>
      <xdr:sp macro="" textlink="">
        <xdr:nvSpPr>
          <xdr:cNvPr id="1029" name="Texte 5">
            <a:extLst>
              <a:ext uri="{FF2B5EF4-FFF2-40B4-BE49-F238E27FC236}">
                <a16:creationId xmlns:a16="http://schemas.microsoft.com/office/drawing/2014/main" id="{00000000-0008-0000-0000-000005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0" y="0"/>
            <a:ext cx="6532" cy="1962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fr-CH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Visa du secrétaire</a:t>
            </a:r>
          </a:p>
        </xdr:txBody>
      </xdr:sp>
      <xdr:sp macro="" textlink="">
        <xdr:nvSpPr>
          <xdr:cNvPr id="1031" name="Texte 7">
            <a:extLst>
              <a:ext uri="{FF2B5EF4-FFF2-40B4-BE49-F238E27FC236}">
                <a16:creationId xmlns:a16="http://schemas.microsoft.com/office/drawing/2014/main" id="{00000000-0008-0000-0000-000007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087" y="0"/>
            <a:ext cx="6578" cy="1962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fr-CH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Visa du BAR</a:t>
            </a:r>
          </a:p>
        </xdr:txBody>
      </xdr:sp>
      <xdr:sp macro="" textlink="">
        <xdr:nvSpPr>
          <xdr:cNvPr id="1032" name="Texte 8">
            <a:extLst>
              <a:ext uri="{FF2B5EF4-FFF2-40B4-BE49-F238E27FC236}">
                <a16:creationId xmlns:a16="http://schemas.microsoft.com/office/drawing/2014/main" id="{00000000-0008-0000-0000-000008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532" y="0"/>
            <a:ext cx="6555" cy="1962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fr-CH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Grangeneuve, Section Agriculture</a:t>
            </a:r>
          </a:p>
          <a:p>
            <a:pPr algn="ctr" rtl="0">
              <a:defRPr sz="1000"/>
            </a:pPr>
            <a:r>
              <a:rPr lang="fr-CH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Secteur Améliorations des structures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152400</xdr:colOff>
          <xdr:row>0</xdr:row>
          <xdr:rowOff>114300</xdr:rowOff>
        </xdr:from>
        <xdr:to>
          <xdr:col>0</xdr:col>
          <xdr:colOff>1285875</xdr:colOff>
          <xdr:row>1</xdr:row>
          <xdr:rowOff>361950</xdr:rowOff>
        </xdr:to>
        <xdr:sp macro="" textlink="">
          <xdr:nvSpPr>
            <xdr:cNvPr id="1034" name="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fr-CH" sz="14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MENU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552450</xdr:colOff>
          <xdr:row>0</xdr:row>
          <xdr:rowOff>57150</xdr:rowOff>
        </xdr:from>
        <xdr:to>
          <xdr:col>1</xdr:col>
          <xdr:colOff>704850</xdr:colOff>
          <xdr:row>0</xdr:row>
          <xdr:rowOff>228600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MENU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0</xdr:row>
          <xdr:rowOff>38100</xdr:rowOff>
        </xdr:from>
        <xdr:to>
          <xdr:col>0</xdr:col>
          <xdr:colOff>904875</xdr:colOff>
          <xdr:row>1</xdr:row>
          <xdr:rowOff>57150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MENU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104775</xdr:rowOff>
        </xdr:from>
        <xdr:to>
          <xdr:col>0</xdr:col>
          <xdr:colOff>1000125</xdr:colOff>
          <xdr:row>0</xdr:row>
          <xdr:rowOff>266700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MENU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5147" name="Rectangle 4">
          <a:extLst>
            <a:ext uri="{FF2B5EF4-FFF2-40B4-BE49-F238E27FC236}">
              <a16:creationId xmlns:a16="http://schemas.microsoft.com/office/drawing/2014/main" id="{00000000-0008-0000-0400-00001B140000}"/>
            </a:ext>
          </a:extLst>
        </xdr:cNvPr>
        <xdr:cNvSpPr>
          <a:spLocks noChangeArrowheads="1"/>
        </xdr:cNvSpPr>
      </xdr:nvSpPr>
      <xdr:spPr bwMode="auto">
        <a:xfrm>
          <a:off x="66675" y="57150"/>
          <a:ext cx="3248025" cy="24384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1</xdr:row>
      <xdr:rowOff>76200</xdr:rowOff>
    </xdr:from>
    <xdr:to>
      <xdr:col>5</xdr:col>
      <xdr:colOff>123825</xdr:colOff>
      <xdr:row>4</xdr:row>
      <xdr:rowOff>133350</xdr:rowOff>
    </xdr:to>
    <xdr:sp macro="" textlink="">
      <xdr:nvSpPr>
        <xdr:cNvPr id="5125" name="Texte 5">
          <a:extLst>
            <a:ext uri="{FF2B5EF4-FFF2-40B4-BE49-F238E27FC236}">
              <a16:creationId xmlns:a16="http://schemas.microsoft.com/office/drawing/2014/main" id="{00000000-0008-0000-0400-000005140000}"/>
            </a:ext>
          </a:extLst>
        </xdr:cNvPr>
        <xdr:cNvSpPr txBox="1">
          <a:spLocks noChangeArrowheads="1"/>
        </xdr:cNvSpPr>
      </xdr:nvSpPr>
      <xdr:spPr bwMode="auto">
        <a:xfrm>
          <a:off x="142875" y="133350"/>
          <a:ext cx="3095625" cy="514350"/>
        </a:xfrm>
        <a:prstGeom prst="rect">
          <a:avLst/>
        </a:prstGeom>
        <a:solidFill>
          <a:srgbClr val="00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fr-CH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Décompte honoraires CC et comité</a:t>
          </a:r>
          <a:endParaRPr lang="fr-CH" sz="16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CH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MENU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257175</xdr:colOff>
          <xdr:row>5</xdr:row>
          <xdr:rowOff>123825</xdr:rowOff>
        </xdr:from>
        <xdr:to>
          <xdr:col>4</xdr:col>
          <xdr:colOff>676275</xdr:colOff>
          <xdr:row>7</xdr:row>
          <xdr:rowOff>28575</xdr:rowOff>
        </xdr:to>
        <xdr:sp macro="" textlink="">
          <xdr:nvSpPr>
            <xdr:cNvPr id="5126" name="Button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4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9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Décompte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257175</xdr:colOff>
          <xdr:row>7</xdr:row>
          <xdr:rowOff>57150</xdr:rowOff>
        </xdr:from>
        <xdr:to>
          <xdr:col>4</xdr:col>
          <xdr:colOff>676275</xdr:colOff>
          <xdr:row>8</xdr:row>
          <xdr:rowOff>114300</xdr:rowOff>
        </xdr:to>
        <xdr:sp macro="" textlink="">
          <xdr:nvSpPr>
            <xdr:cNvPr id="5127" name="Button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4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Détail des indemnités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257175</xdr:colOff>
          <xdr:row>8</xdr:row>
          <xdr:rowOff>142875</xdr:rowOff>
        </xdr:from>
        <xdr:to>
          <xdr:col>4</xdr:col>
          <xdr:colOff>676275</xdr:colOff>
          <xdr:row>10</xdr:row>
          <xdr:rowOff>47625</xdr:rowOff>
        </xdr:to>
        <xdr:sp macro="" textlink="">
          <xdr:nvSpPr>
            <xdr:cNvPr id="5129" name="Button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4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Paramètres du projet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257175</xdr:colOff>
          <xdr:row>10</xdr:row>
          <xdr:rowOff>76200</xdr:rowOff>
        </xdr:from>
        <xdr:to>
          <xdr:col>4</xdr:col>
          <xdr:colOff>676275</xdr:colOff>
          <xdr:row>11</xdr:row>
          <xdr:rowOff>133350</xdr:rowOff>
        </xdr:to>
        <xdr:sp macro="" textlink="">
          <xdr:nvSpPr>
            <xdr:cNvPr id="5131" name="Button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4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Paramètres de l'application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257175</xdr:colOff>
          <xdr:row>12</xdr:row>
          <xdr:rowOff>9525</xdr:rowOff>
        </xdr:from>
        <xdr:to>
          <xdr:col>4</xdr:col>
          <xdr:colOff>676275</xdr:colOff>
          <xdr:row>13</xdr:row>
          <xdr:rowOff>66675</xdr:rowOff>
        </xdr:to>
        <xdr:sp macro="" textlink="">
          <xdr:nvSpPr>
            <xdr:cNvPr id="5135" name="Button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4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9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Impression des détails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257175</xdr:colOff>
          <xdr:row>13</xdr:row>
          <xdr:rowOff>95250</xdr:rowOff>
        </xdr:from>
        <xdr:to>
          <xdr:col>4</xdr:col>
          <xdr:colOff>676275</xdr:colOff>
          <xdr:row>15</xdr:row>
          <xdr:rowOff>0</xdr:rowOff>
        </xdr:to>
        <xdr:sp macro="" textlink="">
          <xdr:nvSpPr>
            <xdr:cNvPr id="5137" name="Button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4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9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Impression du décompte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257175</xdr:colOff>
          <xdr:row>15</xdr:row>
          <xdr:rowOff>38100</xdr:rowOff>
        </xdr:from>
        <xdr:to>
          <xdr:col>4</xdr:col>
          <xdr:colOff>676275</xdr:colOff>
          <xdr:row>16</xdr:row>
          <xdr:rowOff>95250</xdr:rowOff>
        </xdr:to>
        <xdr:sp macro="" textlink="">
          <xdr:nvSpPr>
            <xdr:cNvPr id="5138" name="Button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4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900" b="1" i="0" u="none" strike="noStrike" baseline="0">
                  <a:solidFill>
                    <a:srgbClr val="008000"/>
                  </a:solidFill>
                  <a:latin typeface="Arial"/>
                  <a:cs typeface="Arial"/>
                </a:rPr>
                <a:t>AIDE</a:t>
              </a:r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1</xdr:row>
          <xdr:rowOff>133350</xdr:rowOff>
        </xdr:from>
        <xdr:to>
          <xdr:col>2</xdr:col>
          <xdr:colOff>685800</xdr:colOff>
          <xdr:row>1</xdr:row>
          <xdr:rowOff>304800</xdr:rowOff>
        </xdr:to>
        <xdr:sp macro="" textlink="">
          <xdr:nvSpPr>
            <xdr:cNvPr id="6146" name="Butto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5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MENU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10" Type="http://schemas.openxmlformats.org/officeDocument/2006/relationships/ctrlProp" Target="../ctrlProps/ctrlProp11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56"/>
  <sheetViews>
    <sheetView showGridLines="0" showZeros="0" tabSelected="1" zoomScale="70" zoomScaleNormal="70" workbookViewId="0">
      <pane ySplit="2" topLeftCell="A3" activePane="bottomLeft" state="frozen"/>
      <selection pane="bottomLeft" activeCell="G31" sqref="G31"/>
    </sheetView>
  </sheetViews>
  <sheetFormatPr baseColWidth="10" defaultColWidth="0" defaultRowHeight="12" zeroHeight="1" x14ac:dyDescent="0.2"/>
  <cols>
    <col min="1" max="1" width="27.28515625" customWidth="1"/>
    <col min="2" max="5" width="8.28515625" customWidth="1"/>
    <col min="6" max="6" width="5.7109375" customWidth="1"/>
    <col min="7" max="7" width="10" customWidth="1"/>
    <col min="8" max="8" width="8.28515625" customWidth="1"/>
    <col min="9" max="9" width="18" customWidth="1"/>
    <col min="10" max="10" width="0.85546875" customWidth="1"/>
    <col min="11" max="11" width="18" customWidth="1"/>
    <col min="12" max="12" width="2.5703125" customWidth="1"/>
  </cols>
  <sheetData>
    <row r="1" spans="1:26" ht="12.75" thickBot="1" x14ac:dyDescent="0.25"/>
    <row r="2" spans="1:26" ht="33.75" customHeight="1" thickBot="1" x14ac:dyDescent="0.25">
      <c r="I2" s="22" t="s">
        <v>0</v>
      </c>
      <c r="J2" s="21"/>
      <c r="K2" s="23">
        <f>IF('Paramètres du projet'!B3=0,0,'Paramètres du projet'!B3)</f>
        <v>0</v>
      </c>
    </row>
    <row r="3" spans="1:26" ht="39" customHeight="1" x14ac:dyDescent="0.2">
      <c r="I3" s="24"/>
      <c r="J3" s="1"/>
      <c r="K3" s="60">
        <f>IF('Paramètres du projet'!B19=0,0,'Paramètres du projet'!B19)</f>
        <v>0</v>
      </c>
    </row>
    <row r="4" spans="1:26" ht="66.75" customHeight="1" x14ac:dyDescent="0.2">
      <c r="A4" s="25" t="s">
        <v>1</v>
      </c>
      <c r="G4" s="26" t="str">
        <f>UPPER('Paramètres du projet'!B18)</f>
        <v/>
      </c>
      <c r="I4" s="24"/>
      <c r="J4" s="1"/>
      <c r="K4" s="27"/>
    </row>
    <row r="5" spans="1:26" ht="15" x14ac:dyDescent="0.2">
      <c r="A5" s="5" t="s">
        <v>2</v>
      </c>
      <c r="B5" s="5"/>
      <c r="C5" s="5"/>
      <c r="D5" s="5"/>
      <c r="E5" s="5"/>
      <c r="F5" s="28">
        <f>'Paramètres du projet'!B5</f>
        <v>0</v>
      </c>
      <c r="G5" s="15"/>
      <c r="H5" s="6" t="s">
        <v>3</v>
      </c>
      <c r="I5" s="29">
        <f>'Paramètres du projet'!D5</f>
        <v>0</v>
      </c>
      <c r="J5" s="5"/>
      <c r="K5" s="5"/>
      <c r="L5" s="5"/>
      <c r="M5" s="5"/>
      <c r="N5" s="5"/>
      <c r="O5" s="5"/>
      <c r="P5" s="5"/>
      <c r="Q5" s="5"/>
      <c r="R5" s="5"/>
      <c r="S5" s="5"/>
      <c r="T5" s="4"/>
      <c r="U5" s="4"/>
      <c r="V5" s="4"/>
      <c r="W5" s="4"/>
      <c r="X5" s="4"/>
      <c r="Y5" s="4"/>
      <c r="Z5" s="4"/>
    </row>
    <row r="6" spans="1:26" ht="15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4"/>
      <c r="U6" s="4"/>
      <c r="V6" s="4"/>
      <c r="W6" s="4"/>
      <c r="X6" s="4"/>
      <c r="Y6" s="4"/>
      <c r="Z6" s="4"/>
    </row>
    <row r="7" spans="1:26" ht="13.15" customHeight="1" x14ac:dyDescent="0.2">
      <c r="A7" s="5"/>
      <c r="B7" s="5"/>
      <c r="C7" s="7">
        <f>IF(ISBLANK('Paramètres du projet'!B7),0,"X")</f>
        <v>0</v>
      </c>
      <c r="D7" s="8" t="s">
        <v>4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4"/>
      <c r="U7" s="4"/>
      <c r="V7" s="4"/>
      <c r="W7" s="4"/>
      <c r="X7" s="4"/>
      <c r="Y7" s="4"/>
      <c r="Z7" s="4"/>
    </row>
    <row r="8" spans="1:26" ht="3.4" customHeight="1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4"/>
      <c r="U8" s="4"/>
      <c r="V8" s="4"/>
      <c r="W8" s="4"/>
      <c r="X8" s="4"/>
      <c r="Y8" s="4"/>
      <c r="Z8" s="4"/>
    </row>
    <row r="9" spans="1:26" ht="13.15" customHeight="1" x14ac:dyDescent="0.2">
      <c r="A9" s="5" t="s">
        <v>5</v>
      </c>
      <c r="B9" s="5"/>
      <c r="C9" s="7">
        <f>IF(ISBLANK('Paramètres du projet'!B8),0,"X")</f>
        <v>0</v>
      </c>
      <c r="D9" s="8" t="s">
        <v>6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4"/>
      <c r="U9" s="4"/>
      <c r="V9" s="4"/>
      <c r="W9" s="4"/>
      <c r="X9" s="4"/>
      <c r="Y9" s="4"/>
      <c r="Z9" s="4"/>
    </row>
    <row r="10" spans="1:26" ht="3.4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4"/>
      <c r="U10" s="4"/>
      <c r="V10" s="4"/>
      <c r="W10" s="4"/>
      <c r="X10" s="4"/>
      <c r="Y10" s="4"/>
      <c r="Z10" s="4"/>
    </row>
    <row r="11" spans="1:26" ht="13.15" customHeight="1" x14ac:dyDescent="0.2">
      <c r="A11" s="5" t="s">
        <v>7</v>
      </c>
      <c r="B11" s="5"/>
      <c r="C11" s="7">
        <f>IF(ISBLANK('Paramètres du projet'!B9),0,"X")</f>
        <v>0</v>
      </c>
      <c r="D11" s="8" t="s">
        <v>8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4"/>
      <c r="U11" s="4"/>
      <c r="V11" s="4"/>
      <c r="W11" s="4"/>
      <c r="X11" s="4"/>
      <c r="Y11" s="4"/>
      <c r="Z11" s="4"/>
    </row>
    <row r="12" spans="1:26" ht="3.4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4"/>
      <c r="U12" s="4"/>
      <c r="V12" s="4"/>
      <c r="W12" s="4"/>
      <c r="X12" s="4"/>
      <c r="Y12" s="4"/>
      <c r="Z12" s="4"/>
    </row>
    <row r="13" spans="1:26" ht="13.15" customHeight="1" x14ac:dyDescent="0.2">
      <c r="A13" s="5"/>
      <c r="B13" s="5"/>
      <c r="C13" s="7">
        <f>IF(ISBLANK('Paramètres du projet'!C10),0,"X")</f>
        <v>0</v>
      </c>
      <c r="D13" s="5">
        <f>'Paramètres du projet'!C10</f>
        <v>0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4"/>
      <c r="U13" s="4"/>
      <c r="V13" s="4"/>
      <c r="W13" s="4"/>
      <c r="X13" s="4"/>
      <c r="Y13" s="4"/>
      <c r="Z13" s="4"/>
    </row>
    <row r="14" spans="1:26" ht="3.4" customHeigh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4"/>
      <c r="U14" s="4"/>
      <c r="V14" s="4"/>
      <c r="W14" s="4"/>
      <c r="X14" s="4"/>
      <c r="Y14" s="4"/>
      <c r="Z14" s="4"/>
    </row>
    <row r="15" spans="1:26" ht="13.15" customHeight="1" x14ac:dyDescent="0.2">
      <c r="A15" s="5"/>
      <c r="B15" s="5"/>
      <c r="C15" s="7">
        <f>IF(ISBLANK('Paramètres du projet'!C11),0,"X")</f>
        <v>0</v>
      </c>
      <c r="D15" s="5">
        <f>'Paramètres du projet'!C11</f>
        <v>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4"/>
      <c r="U15" s="4"/>
      <c r="V15" s="4"/>
      <c r="W15" s="4"/>
      <c r="X15" s="4"/>
      <c r="Y15" s="4"/>
      <c r="Z15" s="4"/>
    </row>
    <row r="16" spans="1:26" ht="3.4" customHeight="1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4"/>
      <c r="U16" s="4"/>
      <c r="V16" s="4"/>
      <c r="W16" s="4"/>
      <c r="X16" s="4"/>
      <c r="Y16" s="4"/>
      <c r="Z16" s="4"/>
    </row>
    <row r="17" spans="1:26" ht="15" x14ac:dyDescent="0.2">
      <c r="A17" s="9" t="s">
        <v>9</v>
      </c>
      <c r="B17" s="5"/>
      <c r="C17" s="5"/>
      <c r="D17" s="5" t="str">
        <f>"  "&amp;'Paramètres du projet'!B13</f>
        <v xml:space="preserve">  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4"/>
      <c r="U17" s="4"/>
      <c r="V17" s="4"/>
      <c r="W17" s="4"/>
      <c r="X17" s="4"/>
      <c r="Y17" s="4"/>
      <c r="Z17" s="4"/>
    </row>
    <row r="18" spans="1:26" ht="15" x14ac:dyDescent="0.2">
      <c r="A18" s="5" t="s">
        <v>10</v>
      </c>
      <c r="B18" s="5"/>
      <c r="C18" s="5"/>
      <c r="D18" s="5" t="str">
        <f>"  "&amp;'Paramètres du projet'!B14</f>
        <v xml:space="preserve">  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4"/>
      <c r="U18" s="4"/>
      <c r="V18" s="4"/>
      <c r="W18" s="4"/>
      <c r="X18" s="4"/>
      <c r="Y18" s="4"/>
      <c r="Z18" s="4"/>
    </row>
    <row r="19" spans="1:26" ht="15" x14ac:dyDescent="0.2">
      <c r="A19" s="5" t="s">
        <v>11</v>
      </c>
      <c r="B19" s="5"/>
      <c r="C19" s="5"/>
      <c r="D19" s="5" t="str">
        <f>"  "&amp;'Paramètres du projet'!B16</f>
        <v xml:space="preserve">  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4"/>
      <c r="U19" s="4"/>
      <c r="V19" s="4"/>
      <c r="W19" s="4"/>
      <c r="X19" s="4"/>
      <c r="Y19" s="4"/>
      <c r="Z19" s="4"/>
    </row>
    <row r="20" spans="1:26" ht="20.25" customHeight="1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4"/>
      <c r="U20" s="4"/>
      <c r="V20" s="4"/>
      <c r="W20" s="4"/>
      <c r="X20" s="4"/>
      <c r="Y20" s="4"/>
      <c r="Z20" s="4"/>
    </row>
    <row r="21" spans="1:26" ht="21" customHeight="1" x14ac:dyDescent="0.2">
      <c r="A21" s="57" t="s">
        <v>12</v>
      </c>
      <c r="B21" s="58"/>
      <c r="C21" s="58"/>
      <c r="D21" s="58"/>
      <c r="E21" s="58"/>
      <c r="F21" s="58"/>
      <c r="G21" s="58"/>
      <c r="H21" s="58"/>
      <c r="I21" s="58"/>
      <c r="J21" s="58"/>
      <c r="K21" s="59"/>
      <c r="L21" s="5"/>
      <c r="M21" s="5"/>
      <c r="N21" s="5"/>
      <c r="O21" s="5"/>
      <c r="P21" s="5"/>
      <c r="Q21" s="5"/>
      <c r="R21" s="5"/>
      <c r="S21" s="5"/>
      <c r="T21" s="4"/>
      <c r="U21" s="4"/>
      <c r="V21" s="4"/>
      <c r="W21" s="4"/>
      <c r="X21" s="4"/>
      <c r="Y21" s="4"/>
      <c r="Z21" s="4"/>
    </row>
    <row r="22" spans="1:26" ht="20.25" customHeight="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4"/>
      <c r="U22" s="4"/>
      <c r="V22" s="4"/>
      <c r="W22" s="4"/>
      <c r="X22" s="4"/>
      <c r="Y22" s="4"/>
      <c r="Z22" s="4"/>
    </row>
    <row r="23" spans="1:26" ht="15" x14ac:dyDescent="0.2">
      <c r="A23" s="5" t="s">
        <v>13</v>
      </c>
      <c r="B23" s="5">
        <f>IF('Paramètres du projet'!B21&lt;&gt;0,'Paramètres du projet'!C21,IF('Paramètres du projet'!B22&lt;&gt;0,'Paramètres du projet'!C22,IF('Paramètres du projet'!B23&lt;&gt;0,'Paramètres du projet'!C23,IF('Paramètres du projet'!B24&lt;&gt;0,'Paramètres du projet'!C24,IF('Paramètres du projet'!B25&lt;&gt;0,'Paramètres du projet'!C25,IF('Paramètres du projet'!B26&lt;&gt;0,'Paramètres du projet'!C26,IF('Paramètres du projet'!B27&lt;&gt;0,'Paramètres du projet'!C27,0)))))))</f>
        <v>0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4"/>
      <c r="U23" s="4"/>
      <c r="V23" s="4"/>
      <c r="W23" s="4"/>
      <c r="X23" s="4"/>
      <c r="Y23" s="4"/>
      <c r="Z23" s="4"/>
    </row>
    <row r="24" spans="1:26" ht="15" x14ac:dyDescent="0.2">
      <c r="A24" s="71">
        <f>IF('Paramètres du projet'!B21&lt;&gt;0,'Paramètres du projet'!I21,IF('Paramètres du projet'!B22&lt;&gt;0,'Paramètres du projet'!I22,IF('Paramètres du projet'!B23&lt;&gt;0,'Paramètres du projet'!I23,IF('Paramètres du projet'!B24&lt;&gt;0,'Paramètres du projet'!I24,IF('Paramètres du projet'!B25&lt;&gt;0,'Paramètres du projet'!I25,IF('Paramètres du projet'!B26&lt;&gt;0,'Paramètres du projet'!I26,IF('Paramètres du projet'!B27&lt;&gt;0,'Paramètres du projet'!I27,0)))))))</f>
        <v>0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4"/>
      <c r="U24" s="4"/>
      <c r="V24" s="4"/>
      <c r="W24" s="4"/>
      <c r="X24" s="4"/>
      <c r="Y24" s="4"/>
      <c r="Z24" s="4"/>
    </row>
    <row r="25" spans="1:26" ht="15" x14ac:dyDescent="0.2">
      <c r="A25" s="5"/>
      <c r="B25" s="12">
        <f>SUM(Détail!C:C)</f>
        <v>0</v>
      </c>
      <c r="C25" s="5" t="s">
        <v>14</v>
      </c>
      <c r="D25" s="5"/>
      <c r="E25" s="5"/>
      <c r="F25" s="5"/>
      <c r="G25" s="13">
        <f>IF(ISNA(HLOOKUP(Décompte!$A$24,'Paramètres de l''application'!$B$2:$H$6,3,FALSE)),0,HLOOKUP(Décompte!$A$24,'Paramètres de l''application'!$B$2:$H$6,3,FALSE))</f>
        <v>0</v>
      </c>
      <c r="H25" s="5"/>
      <c r="I25" s="84">
        <f>ROUND(B25*G25*20,0)/20</f>
        <v>0</v>
      </c>
      <c r="J25" s="10"/>
      <c r="K25" s="10"/>
      <c r="L25" s="5"/>
      <c r="M25" s="5"/>
      <c r="N25" s="5"/>
      <c r="O25" s="5"/>
      <c r="P25" s="5"/>
      <c r="Q25" s="5"/>
      <c r="R25" s="5"/>
      <c r="S25" s="5"/>
      <c r="T25" s="4"/>
      <c r="U25" s="4"/>
      <c r="V25" s="4"/>
      <c r="W25" s="4"/>
      <c r="X25" s="4"/>
      <c r="Y25" s="4"/>
      <c r="Z25" s="4"/>
    </row>
    <row r="26" spans="1:26" ht="3.4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4"/>
      <c r="U26" s="4"/>
      <c r="V26" s="4"/>
      <c r="W26" s="4"/>
      <c r="X26" s="4"/>
      <c r="Y26" s="4"/>
      <c r="Z26" s="4"/>
    </row>
    <row r="27" spans="1:26" ht="15" x14ac:dyDescent="0.2">
      <c r="A27" s="5"/>
      <c r="B27" s="12">
        <f>SUM(Détail!D:D)</f>
        <v>0</v>
      </c>
      <c r="C27" s="5" t="s">
        <v>15</v>
      </c>
      <c r="D27" s="5"/>
      <c r="E27" s="5"/>
      <c r="F27" s="5"/>
      <c r="G27" s="13">
        <f>IF(ISNA(HLOOKUP(Décompte!$A$24,'Paramètres de l''application'!$B$2:$H$6,4,FALSE)),0,HLOOKUP(Décompte!$A$24,'Paramètres de l''application'!$B$2:$H$6,4,FALSE))</f>
        <v>0</v>
      </c>
      <c r="H27" s="5"/>
      <c r="I27" s="84">
        <f>IF(B27&lt;&gt;0,ROUND(B27*G27*20,0)/20,0)</f>
        <v>0</v>
      </c>
      <c r="J27" s="10"/>
      <c r="K27" s="10"/>
      <c r="L27" s="5"/>
      <c r="M27" s="5"/>
      <c r="N27" s="5"/>
      <c r="O27" s="5"/>
      <c r="P27" s="5"/>
      <c r="Q27" s="5"/>
      <c r="R27" s="5"/>
      <c r="S27" s="5"/>
      <c r="T27" s="4"/>
      <c r="U27" s="4"/>
      <c r="V27" s="4"/>
      <c r="W27" s="4"/>
      <c r="X27" s="4"/>
      <c r="Y27" s="4"/>
      <c r="Z27" s="4"/>
    </row>
    <row r="28" spans="1:26" ht="3.4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4"/>
      <c r="U28" s="4"/>
      <c r="V28" s="4"/>
      <c r="W28" s="4"/>
      <c r="X28" s="4"/>
      <c r="Y28" s="4"/>
      <c r="Z28" s="4"/>
    </row>
    <row r="29" spans="1:26" ht="15" x14ac:dyDescent="0.2">
      <c r="A29" s="5"/>
      <c r="B29" s="12">
        <f>IF(SUM(Détail!E:E)=0,0,SUM(Détail!E:E))</f>
        <v>0</v>
      </c>
      <c r="C29" s="5" t="s">
        <v>16</v>
      </c>
      <c r="D29" s="5"/>
      <c r="E29" s="5"/>
      <c r="F29" s="5"/>
      <c r="G29" s="13">
        <f>IF(ISNA(HLOOKUP(Décompte!$A$24,'Paramètres de l''application'!$B$2:$H$6,5,FALSE)),0,HLOOKUP(Décompte!$A$24,'Paramètres de l''application'!$B$2:$H$6,5,FALSE))</f>
        <v>0</v>
      </c>
      <c r="H29" s="5"/>
      <c r="I29" s="84">
        <f>IF(B29&lt;&gt;0,ROUND(B29*G29*20,0)/20,0)</f>
        <v>0</v>
      </c>
      <c r="J29" s="10"/>
      <c r="K29" s="10"/>
      <c r="L29" s="5"/>
      <c r="M29" s="5"/>
      <c r="N29" s="5"/>
      <c r="O29" s="5"/>
      <c r="P29" s="5"/>
      <c r="Q29" s="5"/>
      <c r="R29" s="5"/>
      <c r="S29" s="5"/>
      <c r="T29" s="4"/>
      <c r="U29" s="4"/>
      <c r="V29" s="4"/>
      <c r="W29" s="4"/>
      <c r="X29" s="4"/>
      <c r="Y29" s="4"/>
      <c r="Z29" s="4"/>
    </row>
    <row r="30" spans="1:26" ht="15" x14ac:dyDescent="0.2">
      <c r="A30" s="5"/>
      <c r="B30" s="5"/>
      <c r="C30" s="5"/>
      <c r="D30" s="5"/>
      <c r="E30" s="5"/>
      <c r="F30" s="5"/>
      <c r="G30" s="5"/>
      <c r="H30" s="5"/>
      <c r="I30" s="10"/>
      <c r="J30" s="10"/>
      <c r="K30" s="10"/>
      <c r="L30" s="5"/>
      <c r="M30" s="5"/>
      <c r="N30" s="5"/>
      <c r="O30" s="5"/>
      <c r="P30" s="5"/>
      <c r="Q30" s="5"/>
      <c r="R30" s="5"/>
      <c r="S30" s="5"/>
      <c r="T30" s="4"/>
      <c r="U30" s="4"/>
      <c r="V30" s="4"/>
      <c r="W30" s="4"/>
      <c r="X30" s="4"/>
      <c r="Y30" s="4"/>
      <c r="Z30" s="4"/>
    </row>
    <row r="31" spans="1:26" ht="15" x14ac:dyDescent="0.2">
      <c r="A31" s="5"/>
      <c r="B31" s="5"/>
      <c r="C31" s="5" t="s">
        <v>17</v>
      </c>
      <c r="D31" s="5"/>
      <c r="E31" s="5"/>
      <c r="F31" s="5"/>
      <c r="G31" s="89">
        <f>'Paramètres de l''application'!B8</f>
        <v>1.24</v>
      </c>
      <c r="H31" s="5"/>
      <c r="I31" s="84">
        <f>IF(SUM(I25:I29)=0,0,SUM(I25:I29))</f>
        <v>0</v>
      </c>
      <c r="J31" s="10"/>
      <c r="K31" s="84">
        <f>ROUND(I31*G31*20,0)/20</f>
        <v>0</v>
      </c>
      <c r="L31" s="5"/>
      <c r="M31" s="5"/>
      <c r="N31" s="5"/>
      <c r="O31" s="5"/>
      <c r="P31" s="5"/>
      <c r="Q31" s="5"/>
      <c r="R31" s="5"/>
      <c r="S31" s="5"/>
      <c r="T31" s="4"/>
      <c r="U31" s="4"/>
      <c r="V31" s="4"/>
      <c r="W31" s="4"/>
      <c r="X31" s="4"/>
      <c r="Y31" s="4"/>
      <c r="Z31" s="4"/>
    </row>
    <row r="32" spans="1:26" ht="3.4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4"/>
      <c r="U32" s="4"/>
      <c r="V32" s="4"/>
      <c r="W32" s="4"/>
      <c r="X32" s="4"/>
      <c r="Y32" s="4"/>
      <c r="Z32" s="4"/>
    </row>
    <row r="33" spans="1:26" ht="15" x14ac:dyDescent="0.2">
      <c r="A33" s="5"/>
      <c r="B33" s="5"/>
      <c r="C33" s="5" t="s">
        <v>18</v>
      </c>
      <c r="D33" s="5"/>
      <c r="E33" s="5"/>
      <c r="F33" s="5"/>
      <c r="G33" s="93">
        <f>IF(ISBLANK('Paramètres du projet'!B15),0,'Paramètres de l''application'!B10)</f>
        <v>0</v>
      </c>
      <c r="H33" s="15"/>
      <c r="I33" s="68" t="s">
        <v>19</v>
      </c>
      <c r="J33" s="5"/>
      <c r="K33" s="84">
        <f>ROUND(K31*G33*20,0)/20</f>
        <v>0</v>
      </c>
      <c r="L33" s="5"/>
      <c r="M33" s="5"/>
      <c r="N33" s="5"/>
      <c r="O33" s="5"/>
      <c r="P33" s="5"/>
      <c r="Q33" s="5"/>
      <c r="R33" s="5"/>
      <c r="S33" s="5"/>
      <c r="T33" s="4"/>
      <c r="U33" s="4"/>
      <c r="V33" s="4"/>
      <c r="W33" s="4"/>
      <c r="X33" s="4"/>
      <c r="Y33" s="4"/>
      <c r="Z33" s="4"/>
    </row>
    <row r="34" spans="1:26" ht="3.4" customHeight="1" thickBo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4"/>
      <c r="U34" s="4"/>
      <c r="V34" s="4"/>
      <c r="W34" s="4"/>
      <c r="X34" s="4"/>
      <c r="Y34" s="4"/>
      <c r="Z34" s="4"/>
    </row>
    <row r="35" spans="1:26" ht="15.75" thickBot="1" x14ac:dyDescent="0.25">
      <c r="A35" s="5"/>
      <c r="B35" s="5"/>
      <c r="C35" s="5"/>
      <c r="D35" s="5"/>
      <c r="E35" s="5"/>
      <c r="F35" s="5"/>
      <c r="H35" s="88" t="s">
        <v>20</v>
      </c>
      <c r="I35" s="15"/>
      <c r="J35" s="5"/>
      <c r="K35" s="85">
        <f>K31+K32-K33</f>
        <v>0</v>
      </c>
      <c r="L35" s="5"/>
      <c r="M35" s="5"/>
      <c r="N35" s="5"/>
      <c r="O35" s="5"/>
      <c r="P35" s="5"/>
      <c r="Q35" s="5"/>
      <c r="R35" s="5"/>
      <c r="S35" s="5"/>
      <c r="T35" s="4"/>
      <c r="U35" s="4"/>
      <c r="V35" s="4"/>
      <c r="W35" s="4"/>
      <c r="X35" s="4"/>
      <c r="Y35" s="4"/>
      <c r="Z35" s="4"/>
    </row>
    <row r="36" spans="1:26" ht="20.2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4"/>
      <c r="U36" s="4"/>
      <c r="V36" s="4"/>
      <c r="W36" s="4"/>
      <c r="X36" s="4"/>
      <c r="Y36" s="4"/>
      <c r="Z36" s="4"/>
    </row>
    <row r="37" spans="1:26" ht="21" customHeight="1" x14ac:dyDescent="0.2">
      <c r="A37" s="57" t="s">
        <v>21</v>
      </c>
      <c r="B37" s="58"/>
      <c r="C37" s="58"/>
      <c r="D37" s="58"/>
      <c r="E37" s="58"/>
      <c r="F37" s="58"/>
      <c r="G37" s="58"/>
      <c r="H37" s="58"/>
      <c r="I37" s="58"/>
      <c r="J37" s="58"/>
      <c r="K37" s="59"/>
      <c r="L37" s="5"/>
      <c r="M37" s="5"/>
      <c r="N37" s="5"/>
      <c r="O37" s="5"/>
      <c r="P37" s="5"/>
      <c r="Q37" s="5"/>
      <c r="R37" s="5"/>
      <c r="S37" s="5"/>
      <c r="T37" s="4"/>
      <c r="U37" s="4"/>
      <c r="V37" s="4"/>
      <c r="W37" s="4"/>
      <c r="X37" s="4"/>
      <c r="Y37" s="4"/>
      <c r="Z37" s="4"/>
    </row>
    <row r="38" spans="1:26" ht="20.2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4"/>
      <c r="U38" s="4"/>
      <c r="V38" s="4"/>
      <c r="W38" s="4"/>
      <c r="X38" s="4"/>
      <c r="Y38" s="4"/>
      <c r="Z38" s="4"/>
    </row>
    <row r="39" spans="1:26" ht="15" x14ac:dyDescent="0.2">
      <c r="A39" s="5" t="s">
        <v>22</v>
      </c>
      <c r="B39" s="5"/>
      <c r="C39" s="5"/>
      <c r="D39" s="5"/>
      <c r="E39" s="5"/>
      <c r="F39" s="5"/>
      <c r="G39" s="5"/>
      <c r="H39" s="5"/>
      <c r="I39" s="5"/>
      <c r="J39" s="5"/>
      <c r="K39" s="84">
        <f>IF(SUM(Détail!F:F)=0,0,ROUND((SUM(Détail!F:F)*20),0)/20)</f>
        <v>0</v>
      </c>
      <c r="L39" s="5"/>
      <c r="M39" s="5"/>
      <c r="N39" s="5"/>
      <c r="O39" s="5"/>
      <c r="P39" s="5"/>
      <c r="Q39" s="5"/>
      <c r="R39" s="5"/>
      <c r="S39" s="5"/>
      <c r="T39" s="4"/>
      <c r="U39" s="4"/>
      <c r="V39" s="4"/>
      <c r="W39" s="4"/>
      <c r="X39" s="4"/>
      <c r="Y39" s="4"/>
      <c r="Z39" s="4"/>
    </row>
    <row r="40" spans="1:26" ht="3.4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4"/>
      <c r="U40" s="4"/>
      <c r="V40" s="4"/>
      <c r="W40" s="4"/>
      <c r="X40" s="4"/>
      <c r="Y40" s="4"/>
      <c r="Z40" s="4"/>
    </row>
    <row r="41" spans="1:26" ht="15" x14ac:dyDescent="0.2">
      <c r="A41" s="5" t="s">
        <v>23</v>
      </c>
      <c r="E41" s="12">
        <f>IF(SUM(Détail!G:G)=0,0,ROUND(SUM(Détail!G:G),0))</f>
        <v>0</v>
      </c>
      <c r="F41" s="11" t="s">
        <v>24</v>
      </c>
      <c r="G41" s="5" t="s">
        <v>25</v>
      </c>
      <c r="H41" s="14">
        <f>'Paramètres de l''application'!B12</f>
        <v>0.74</v>
      </c>
      <c r="I41" s="5"/>
      <c r="J41" s="5"/>
      <c r="K41" s="84">
        <f>IF(E41*H41*20=0,0,ROUND(E41*H41*20,0)/20)</f>
        <v>0</v>
      </c>
      <c r="L41" s="5"/>
      <c r="M41" s="5"/>
      <c r="N41" s="5"/>
      <c r="O41" s="5"/>
      <c r="P41" s="5"/>
      <c r="Q41" s="5"/>
      <c r="R41" s="5"/>
      <c r="S41" s="5"/>
      <c r="T41" s="4"/>
      <c r="U41" s="4"/>
      <c r="V41" s="4"/>
      <c r="W41" s="4"/>
      <c r="X41" s="4"/>
      <c r="Y41" s="4"/>
      <c r="Z41" s="4"/>
    </row>
    <row r="42" spans="1:26" ht="3.4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4"/>
      <c r="U42" s="4"/>
      <c r="V42" s="4"/>
      <c r="W42" s="4"/>
      <c r="X42" s="4"/>
      <c r="Y42" s="4"/>
      <c r="Z42" s="4"/>
    </row>
    <row r="43" spans="1:26" ht="15" x14ac:dyDescent="0.2">
      <c r="A43" s="5" t="s">
        <v>26</v>
      </c>
      <c r="E43" s="12">
        <f>IF(SUM(Détail!H:H)=0,0,ROUND(SUM(Détail!H:H),0))</f>
        <v>0</v>
      </c>
      <c r="F43" s="5"/>
      <c r="G43" s="5" t="s">
        <v>25</v>
      </c>
      <c r="H43" s="12">
        <f>'Paramètres de l''application'!B14</f>
        <v>23</v>
      </c>
      <c r="I43" s="68"/>
      <c r="J43" s="5"/>
      <c r="K43" s="84">
        <f>IF(E43*H43*20=0,0,ROUND(E43*H43*20,0)/20)</f>
        <v>0</v>
      </c>
      <c r="L43" s="5"/>
      <c r="M43" s="5"/>
      <c r="N43" s="5"/>
      <c r="O43" s="5"/>
      <c r="P43" s="5"/>
      <c r="Q43" s="5"/>
      <c r="R43" s="5"/>
      <c r="S43" s="5"/>
      <c r="T43" s="4"/>
      <c r="U43" s="4"/>
      <c r="V43" s="4"/>
      <c r="W43" s="4"/>
      <c r="X43" s="4"/>
      <c r="Y43" s="4"/>
      <c r="Z43" s="4"/>
    </row>
    <row r="44" spans="1:26" ht="3.4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4"/>
      <c r="U44" s="4"/>
      <c r="V44" s="4"/>
      <c r="W44" s="4"/>
      <c r="X44" s="4"/>
      <c r="Y44" s="4"/>
      <c r="Z44" s="4"/>
    </row>
    <row r="45" spans="1:26" ht="15" x14ac:dyDescent="0.2">
      <c r="A45" s="5" t="s">
        <v>27</v>
      </c>
      <c r="E45" s="5"/>
      <c r="F45" s="5"/>
      <c r="G45" s="5"/>
      <c r="H45" s="5"/>
      <c r="I45" s="68"/>
      <c r="J45" s="5"/>
      <c r="K45" s="84">
        <f>IF(SUM(Détail!I:J)=0,0,SUM(Détail!I:J))</f>
        <v>0</v>
      </c>
      <c r="L45" s="5"/>
      <c r="M45" s="5"/>
      <c r="N45" s="5"/>
      <c r="O45" s="5"/>
      <c r="P45" s="5"/>
      <c r="Q45" s="5"/>
      <c r="R45" s="5"/>
      <c r="S45" s="5"/>
      <c r="T45" s="4"/>
      <c r="U45" s="4"/>
      <c r="V45" s="4"/>
      <c r="W45" s="4"/>
      <c r="X45" s="4"/>
      <c r="Y45" s="4"/>
      <c r="Z45" s="4"/>
    </row>
    <row r="46" spans="1:26" ht="15.75" thickBo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4"/>
      <c r="U46" s="4"/>
      <c r="V46" s="4"/>
      <c r="W46" s="4"/>
      <c r="X46" s="4"/>
      <c r="Y46" s="4"/>
      <c r="Z46" s="4"/>
    </row>
    <row r="47" spans="1:26" ht="16.5" thickBot="1" x14ac:dyDescent="0.3">
      <c r="A47" s="5"/>
      <c r="C47" s="5"/>
      <c r="D47" s="5"/>
      <c r="E47" s="5"/>
      <c r="F47" s="5"/>
      <c r="H47" s="20" t="s">
        <v>28</v>
      </c>
      <c r="I47" s="5"/>
      <c r="J47" s="5"/>
      <c r="K47" s="86">
        <f>SUM(K35,K39:K43,K45)</f>
        <v>0</v>
      </c>
      <c r="L47" s="5"/>
      <c r="M47" s="5"/>
      <c r="N47" s="5"/>
      <c r="O47" s="5"/>
      <c r="P47" s="5"/>
      <c r="Q47" s="5"/>
      <c r="R47" s="5"/>
      <c r="S47" s="5"/>
      <c r="T47" s="4"/>
      <c r="U47" s="4"/>
      <c r="V47" s="4"/>
      <c r="W47" s="4"/>
      <c r="X47" s="4"/>
      <c r="Y47" s="4"/>
      <c r="Z47" s="4"/>
    </row>
    <row r="48" spans="1:26" ht="20.25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4"/>
      <c r="U48" s="4"/>
      <c r="V48" s="4"/>
      <c r="W48" s="4"/>
      <c r="X48" s="4"/>
      <c r="Y48" s="4"/>
      <c r="Z48" s="4"/>
    </row>
    <row r="49" spans="1:26" ht="21" customHeight="1" x14ac:dyDescent="0.2">
      <c r="A49" s="57" t="s">
        <v>29</v>
      </c>
      <c r="B49" s="58"/>
      <c r="C49" s="58"/>
      <c r="D49" s="58"/>
      <c r="E49" s="58"/>
      <c r="F49" s="58"/>
      <c r="G49" s="58"/>
      <c r="H49" s="58"/>
      <c r="I49" s="58"/>
      <c r="J49" s="58"/>
      <c r="K49" s="59"/>
      <c r="L49" s="5"/>
      <c r="M49" s="5"/>
      <c r="N49" s="5"/>
      <c r="O49" s="5"/>
      <c r="P49" s="5"/>
      <c r="Q49" s="5"/>
      <c r="R49" s="5"/>
      <c r="S49" s="5"/>
      <c r="T49" s="4"/>
      <c r="U49" s="4"/>
      <c r="V49" s="4"/>
      <c r="W49" s="4"/>
      <c r="X49" s="4"/>
      <c r="Y49" s="4"/>
      <c r="Z49" s="4"/>
    </row>
    <row r="50" spans="1:26" ht="20.2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4"/>
      <c r="U50" s="4"/>
      <c r="V50" s="4"/>
      <c r="W50" s="4"/>
      <c r="X50" s="4"/>
      <c r="Y50" s="4"/>
      <c r="Z50" s="4"/>
    </row>
    <row r="51" spans="1:26" ht="15" x14ac:dyDescent="0.2">
      <c r="A51" s="5" t="s">
        <v>30</v>
      </c>
      <c r="B51" s="5">
        <f>IF('Paramètres du projet'!B29=0,0,'Paramètres du projet'!B29)</f>
        <v>0</v>
      </c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4"/>
      <c r="U51" s="4"/>
      <c r="V51" s="4"/>
      <c r="W51" s="4"/>
      <c r="X51" s="4"/>
      <c r="Y51" s="4"/>
      <c r="Z51" s="4"/>
    </row>
    <row r="52" spans="1:26" ht="3.4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4"/>
      <c r="U52" s="4"/>
      <c r="V52" s="4"/>
      <c r="W52" s="4"/>
      <c r="X52" s="4"/>
      <c r="Y52" s="4"/>
      <c r="Z52" s="4"/>
    </row>
    <row r="53" spans="1:26" ht="15" x14ac:dyDescent="0.2">
      <c r="A53" s="5" t="s">
        <v>31</v>
      </c>
      <c r="B53" s="5">
        <f>IF('Paramètres du projet'!B30=0,0,'Paramètres du projet'!B30)</f>
        <v>0</v>
      </c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4"/>
      <c r="U53" s="4"/>
      <c r="V53" s="4"/>
      <c r="W53" s="4"/>
      <c r="X53" s="4"/>
      <c r="Y53" s="4"/>
      <c r="Z53" s="4"/>
    </row>
    <row r="54" spans="1:26" ht="15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4"/>
      <c r="U54" s="4"/>
      <c r="V54" s="4"/>
      <c r="W54" s="4"/>
      <c r="X54" s="4"/>
      <c r="Y54" s="4"/>
      <c r="Z54" s="4"/>
    </row>
    <row r="55" spans="1:26" ht="21.75" customHeight="1" x14ac:dyDescent="0.2">
      <c r="A55" s="5" t="s">
        <v>32</v>
      </c>
      <c r="B55" s="5"/>
      <c r="C55" s="5"/>
      <c r="D55" s="61"/>
      <c r="E55" s="61"/>
      <c r="F55" s="61"/>
      <c r="G55" s="61"/>
      <c r="H55" s="61"/>
      <c r="I55" s="61"/>
      <c r="J55" s="61"/>
      <c r="K55" s="5"/>
      <c r="L55" s="5"/>
      <c r="M55" s="5"/>
      <c r="N55" s="5"/>
      <c r="O55" s="5"/>
      <c r="P55" s="5"/>
      <c r="Q55" s="5"/>
      <c r="R55" s="5"/>
      <c r="S55" s="5"/>
      <c r="T55" s="4"/>
      <c r="U55" s="4"/>
      <c r="V55" s="4"/>
      <c r="W55" s="4"/>
      <c r="X55" s="4"/>
      <c r="Y55" s="4"/>
      <c r="Z55" s="4"/>
    </row>
    <row r="56" spans="1:26" ht="27.7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4"/>
      <c r="U56" s="4"/>
      <c r="V56" s="4"/>
      <c r="W56" s="4"/>
      <c r="X56" s="4"/>
      <c r="Y56" s="4"/>
      <c r="Z56" s="4"/>
    </row>
    <row r="57" spans="1:26" ht="21" customHeight="1" x14ac:dyDescent="0.2">
      <c r="A57" s="57" t="s">
        <v>33</v>
      </c>
      <c r="B57" s="58"/>
      <c r="C57" s="58"/>
      <c r="D57" s="58"/>
      <c r="E57" s="58"/>
      <c r="F57" s="58"/>
      <c r="G57" s="58"/>
      <c r="H57" s="58"/>
      <c r="I57" s="58"/>
      <c r="J57" s="58"/>
      <c r="K57" s="59"/>
      <c r="L57" s="5"/>
      <c r="M57" s="5"/>
      <c r="N57" s="5"/>
      <c r="O57" s="5"/>
      <c r="P57" s="5"/>
      <c r="Q57" s="5"/>
      <c r="R57" s="5"/>
      <c r="S57" s="5"/>
      <c r="T57" s="4"/>
      <c r="U57" s="4"/>
      <c r="V57" s="4"/>
      <c r="W57" s="4"/>
      <c r="X57" s="4"/>
      <c r="Y57" s="4"/>
      <c r="Z57" s="4"/>
    </row>
    <row r="58" spans="1:26" ht="15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4"/>
      <c r="U58" s="4"/>
      <c r="V58" s="4"/>
      <c r="W58" s="4"/>
      <c r="X58" s="4"/>
      <c r="Y58" s="4"/>
      <c r="Z58" s="4"/>
    </row>
    <row r="59" spans="1:26" ht="15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4"/>
      <c r="U59" s="4"/>
      <c r="V59" s="4"/>
      <c r="W59" s="4"/>
      <c r="X59" s="4"/>
      <c r="Y59" s="4"/>
      <c r="Z59" s="4"/>
    </row>
    <row r="60" spans="1:26" ht="15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4"/>
      <c r="U60" s="4"/>
      <c r="V60" s="4"/>
      <c r="W60" s="4"/>
      <c r="X60" s="4"/>
      <c r="Y60" s="4"/>
      <c r="Z60" s="4"/>
    </row>
    <row r="61" spans="1:26" ht="15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4"/>
      <c r="U61" s="4"/>
      <c r="V61" s="4"/>
      <c r="W61" s="4"/>
      <c r="X61" s="4"/>
      <c r="Y61" s="4"/>
      <c r="Z61" s="4"/>
    </row>
    <row r="62" spans="1:26" ht="15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4"/>
      <c r="U62" s="4"/>
      <c r="V62" s="4"/>
      <c r="W62" s="4"/>
      <c r="X62" s="4"/>
      <c r="Y62" s="4"/>
      <c r="Z62" s="4"/>
    </row>
    <row r="63" spans="1:26" ht="15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4"/>
      <c r="U63" s="4"/>
      <c r="V63" s="4"/>
      <c r="W63" s="4"/>
      <c r="X63" s="4"/>
      <c r="Y63" s="4"/>
      <c r="Z63" s="4"/>
    </row>
    <row r="64" spans="1:26" ht="15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4"/>
      <c r="U64" s="4"/>
      <c r="V64" s="4"/>
      <c r="W64" s="4"/>
      <c r="X64" s="4"/>
      <c r="Y64" s="4"/>
      <c r="Z64" s="4"/>
    </row>
    <row r="65" spans="1:26" ht="15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4"/>
      <c r="U65" s="4"/>
      <c r="V65" s="4"/>
      <c r="W65" s="4"/>
      <c r="X65" s="4"/>
      <c r="Y65" s="4"/>
      <c r="Z65" s="4"/>
    </row>
    <row r="66" spans="1:26" ht="15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4"/>
      <c r="U66" s="4"/>
      <c r="V66" s="4"/>
      <c r="W66" s="4"/>
      <c r="X66" s="4"/>
      <c r="Y66" s="4"/>
      <c r="Z66" s="4"/>
    </row>
    <row r="67" spans="1:26" ht="15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4"/>
      <c r="U67" s="4"/>
      <c r="V67" s="4"/>
      <c r="W67" s="4"/>
      <c r="X67" s="4"/>
      <c r="Y67" s="4"/>
      <c r="Z67" s="4"/>
    </row>
    <row r="68" spans="1:26" ht="15" hidden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4"/>
      <c r="U68" s="4"/>
      <c r="V68" s="4"/>
      <c r="W68" s="4"/>
      <c r="X68" s="4"/>
      <c r="Y68" s="4"/>
      <c r="Z68" s="4"/>
    </row>
    <row r="69" spans="1:26" ht="15" hidden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4"/>
      <c r="U69" s="4"/>
      <c r="V69" s="4"/>
      <c r="W69" s="4"/>
      <c r="X69" s="4"/>
      <c r="Y69" s="4"/>
      <c r="Z69" s="4"/>
    </row>
    <row r="70" spans="1:26" ht="15" hidden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4"/>
      <c r="U70" s="4"/>
      <c r="V70" s="4"/>
      <c r="W70" s="4"/>
      <c r="X70" s="4"/>
      <c r="Y70" s="4"/>
      <c r="Z70" s="4"/>
    </row>
    <row r="71" spans="1:26" ht="15" hidden="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4"/>
      <c r="U71" s="4"/>
      <c r="V71" s="4"/>
      <c r="W71" s="4"/>
      <c r="X71" s="4"/>
      <c r="Y71" s="4"/>
      <c r="Z71" s="4"/>
    </row>
    <row r="72" spans="1:26" ht="15" hidden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4"/>
      <c r="U72" s="4"/>
      <c r="V72" s="4"/>
      <c r="W72" s="4"/>
      <c r="X72" s="4"/>
      <c r="Y72" s="4"/>
      <c r="Z72" s="4"/>
    </row>
    <row r="73" spans="1:26" ht="15" hidden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4"/>
      <c r="U73" s="4"/>
      <c r="V73" s="4"/>
      <c r="W73" s="4"/>
      <c r="X73" s="4"/>
      <c r="Y73" s="4"/>
      <c r="Z73" s="4"/>
    </row>
    <row r="74" spans="1:26" ht="15" hidden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4"/>
      <c r="U74" s="4"/>
      <c r="V74" s="4"/>
      <c r="W74" s="4"/>
      <c r="X74" s="4"/>
      <c r="Y74" s="4"/>
      <c r="Z74" s="4"/>
    </row>
    <row r="75" spans="1:26" ht="15" hidden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4"/>
      <c r="U75" s="4"/>
      <c r="V75" s="4"/>
      <c r="W75" s="4"/>
      <c r="X75" s="4"/>
      <c r="Y75" s="4"/>
      <c r="Z75" s="4"/>
    </row>
    <row r="76" spans="1:26" ht="15" hidden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4"/>
      <c r="U76" s="4"/>
      <c r="V76" s="4"/>
      <c r="W76" s="4"/>
      <c r="X76" s="4"/>
      <c r="Y76" s="4"/>
      <c r="Z76" s="4"/>
    </row>
    <row r="77" spans="1:26" ht="15" hidden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4"/>
      <c r="U77" s="4"/>
      <c r="V77" s="4"/>
      <c r="W77" s="4"/>
      <c r="X77" s="4"/>
      <c r="Y77" s="4"/>
      <c r="Z77" s="4"/>
    </row>
    <row r="78" spans="1:26" ht="15" hidden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4"/>
      <c r="U78" s="4"/>
      <c r="V78" s="4"/>
      <c r="W78" s="4"/>
      <c r="X78" s="4"/>
      <c r="Y78" s="4"/>
      <c r="Z78" s="4"/>
    </row>
    <row r="79" spans="1:26" ht="15" hidden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4"/>
      <c r="U79" s="4"/>
      <c r="V79" s="4"/>
      <c r="W79" s="4"/>
      <c r="X79" s="4"/>
      <c r="Y79" s="4"/>
      <c r="Z79" s="4"/>
    </row>
    <row r="80" spans="1:26" ht="15" hidden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4"/>
      <c r="U80" s="4"/>
      <c r="V80" s="4"/>
      <c r="W80" s="4"/>
      <c r="X80" s="4"/>
      <c r="Y80" s="4"/>
      <c r="Z80" s="4"/>
    </row>
    <row r="81" spans="1:26" ht="15" hidden="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4"/>
      <c r="U81" s="4"/>
      <c r="V81" s="4"/>
      <c r="W81" s="4"/>
      <c r="X81" s="4"/>
      <c r="Y81" s="4"/>
      <c r="Z81" s="4"/>
    </row>
    <row r="82" spans="1:26" ht="15" hidden="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4"/>
      <c r="U82" s="4"/>
      <c r="V82" s="4"/>
      <c r="W82" s="4"/>
      <c r="X82" s="4"/>
      <c r="Y82" s="4"/>
      <c r="Z82" s="4"/>
    </row>
    <row r="83" spans="1:26" ht="15" hidden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4"/>
      <c r="U83" s="4"/>
      <c r="V83" s="4"/>
      <c r="W83" s="4"/>
      <c r="X83" s="4"/>
      <c r="Y83" s="4"/>
      <c r="Z83" s="4"/>
    </row>
    <row r="84" spans="1:26" ht="15" hidden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4"/>
      <c r="U84" s="4"/>
      <c r="V84" s="4"/>
      <c r="W84" s="4"/>
      <c r="X84" s="4"/>
      <c r="Y84" s="4"/>
      <c r="Z84" s="4"/>
    </row>
    <row r="85" spans="1:26" ht="15" hidden="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4"/>
      <c r="U85" s="4"/>
      <c r="V85" s="4"/>
      <c r="W85" s="4"/>
      <c r="X85" s="4"/>
      <c r="Y85" s="4"/>
      <c r="Z85" s="4"/>
    </row>
    <row r="86" spans="1:26" ht="15" hidden="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4"/>
      <c r="U86" s="4"/>
      <c r="V86" s="4"/>
      <c r="W86" s="4"/>
      <c r="X86" s="4"/>
      <c r="Y86" s="4"/>
      <c r="Z86" s="4"/>
    </row>
    <row r="87" spans="1:26" ht="15" hidden="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4"/>
      <c r="U87" s="4"/>
      <c r="V87" s="4"/>
      <c r="W87" s="4"/>
      <c r="X87" s="4"/>
      <c r="Y87" s="4"/>
      <c r="Z87" s="4"/>
    </row>
    <row r="88" spans="1:26" ht="15" hidden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4"/>
      <c r="U88" s="4"/>
      <c r="V88" s="4"/>
      <c r="W88" s="4"/>
      <c r="X88" s="4"/>
      <c r="Y88" s="4"/>
      <c r="Z88" s="4"/>
    </row>
    <row r="89" spans="1:26" ht="15" hidden="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4"/>
      <c r="U89" s="4"/>
      <c r="V89" s="4"/>
      <c r="W89" s="4"/>
      <c r="X89" s="4"/>
      <c r="Y89" s="4"/>
      <c r="Z89" s="4"/>
    </row>
    <row r="90" spans="1:26" ht="15" hidden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4"/>
      <c r="U90" s="4"/>
      <c r="V90" s="4"/>
      <c r="W90" s="4"/>
      <c r="X90" s="4"/>
      <c r="Y90" s="4"/>
      <c r="Z90" s="4"/>
    </row>
    <row r="91" spans="1:26" ht="15" hidden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4"/>
      <c r="U91" s="4"/>
      <c r="V91" s="4"/>
      <c r="W91" s="4"/>
      <c r="X91" s="4"/>
      <c r="Y91" s="4"/>
      <c r="Z91" s="4"/>
    </row>
    <row r="92" spans="1:26" ht="15" hidden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4"/>
      <c r="U92" s="4"/>
      <c r="V92" s="4"/>
      <c r="W92" s="4"/>
      <c r="X92" s="4"/>
      <c r="Y92" s="4"/>
      <c r="Z92" s="4"/>
    </row>
    <row r="93" spans="1:26" ht="15" hidden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4"/>
      <c r="U93" s="4"/>
      <c r="V93" s="4"/>
      <c r="W93" s="4"/>
      <c r="X93" s="4"/>
      <c r="Y93" s="4"/>
      <c r="Z93" s="4"/>
    </row>
    <row r="94" spans="1:26" ht="15" hidden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4"/>
      <c r="U94" s="4"/>
      <c r="V94" s="4"/>
      <c r="W94" s="4"/>
      <c r="X94" s="4"/>
      <c r="Y94" s="4"/>
      <c r="Z94" s="4"/>
    </row>
    <row r="95" spans="1:26" ht="15" hidden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4"/>
      <c r="U95" s="4"/>
      <c r="V95" s="4"/>
      <c r="W95" s="4"/>
      <c r="X95" s="4"/>
      <c r="Y95" s="4"/>
      <c r="Z95" s="4"/>
    </row>
    <row r="96" spans="1:26" ht="15" hidden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4"/>
      <c r="U96" s="4"/>
      <c r="V96" s="4"/>
      <c r="W96" s="4"/>
      <c r="X96" s="4"/>
      <c r="Y96" s="4"/>
      <c r="Z96" s="4"/>
    </row>
    <row r="97" spans="1:26" ht="15" hidden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4"/>
      <c r="U97" s="4"/>
      <c r="V97" s="4"/>
      <c r="W97" s="4"/>
      <c r="X97" s="4"/>
      <c r="Y97" s="4"/>
      <c r="Z97" s="4"/>
    </row>
    <row r="98" spans="1:26" ht="12.75" hidden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hidden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hidden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hidden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hidden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hidden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hidden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hidden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hidden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hidden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hidden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hidden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hidden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hidden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hidden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hidden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hidden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hidden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hidden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hidden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hidden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hidden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hidden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hidden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hidden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hidden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hidden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hidden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hidden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hidden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hidden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hidden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hidden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hidden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hidden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hidden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hidden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hidden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hidden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hidden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hidden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hidden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hidden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hidden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hidden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hidden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hidden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hidden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hidden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hidden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hidden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hidden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hidden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hidden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hidden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hidden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hidden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x14ac:dyDescent="0.2"/>
    <row r="156" spans="1:26" x14ac:dyDescent="0.2"/>
  </sheetData>
  <sheetProtection algorithmName="SHA-512" hashValue="lR4wA60RcMWcJPXVCOhGLtqYQ+VTsd2mNwNcBDusD9guIAYHhU9q827Bi8GWFnuEL02jsVUyaLIQdg2zZX6jSg==" saltValue="RdgkkP6DAQi1Rq7BKPnolw==" spinCount="100000" sheet="1" objects="1" scenarios="1"/>
  <phoneticPr fontId="17" type="noConversion"/>
  <printOptions verticalCentered="1"/>
  <pageMargins left="0.78740157480314965" right="0.39370078740157483" top="0.31496062992125984" bottom="0.39370078740157483" header="0.51181102362204722" footer="0.51181102362204722"/>
  <pageSetup paperSize="9" scale="83" orientation="portrait" horizontalDpi="300" verticalDpi="300" r:id="rId1"/>
  <headerFooter alignWithMargins="0">
    <oddFooter>&amp;L&amp;8&amp;F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Button 10">
              <controlPr defaultSize="0" print="0" autoFill="0" autoLine="0" autoPict="0" macro="[0]!Menu_principal">
                <anchor moveWithCells="1" sizeWithCells="1">
                  <from>
                    <xdr:col>0</xdr:col>
                    <xdr:colOff>152400</xdr:colOff>
                    <xdr:row>0</xdr:row>
                    <xdr:rowOff>114300</xdr:rowOff>
                  </from>
                  <to>
                    <xdr:col>0</xdr:col>
                    <xdr:colOff>1285875</xdr:colOff>
                    <xdr:row>1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50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13" sqref="C13"/>
    </sheetView>
  </sheetViews>
  <sheetFormatPr baseColWidth="10" defaultColWidth="0" defaultRowHeight="12" zeroHeight="1" x14ac:dyDescent="0.2"/>
  <cols>
    <col min="1" max="1" width="9.85546875" style="62" customWidth="1"/>
    <col min="2" max="2" width="43.42578125" style="63" customWidth="1"/>
    <col min="3" max="5" width="12.7109375" style="63" customWidth="1"/>
    <col min="6" max="6" width="12.7109375" style="73" customWidth="1"/>
    <col min="7" max="8" width="12.7109375" style="63" customWidth="1"/>
    <col min="9" max="10" width="12.7109375" style="70" customWidth="1"/>
  </cols>
  <sheetData>
    <row r="1" spans="1:10" ht="38.25" customHeight="1" thickBot="1" x14ac:dyDescent="0.25">
      <c r="A1" s="65" t="s">
        <v>34</v>
      </c>
      <c r="B1" s="66" t="s">
        <v>35</v>
      </c>
      <c r="C1" s="67" t="s">
        <v>36</v>
      </c>
      <c r="D1" s="67" t="s">
        <v>37</v>
      </c>
      <c r="E1" s="67" t="s">
        <v>38</v>
      </c>
      <c r="F1" s="87" t="s">
        <v>39</v>
      </c>
      <c r="G1" s="67" t="s">
        <v>40</v>
      </c>
      <c r="H1" s="66" t="s">
        <v>41</v>
      </c>
      <c r="I1" s="72" t="s">
        <v>42</v>
      </c>
      <c r="J1" s="69" t="s">
        <v>43</v>
      </c>
    </row>
    <row r="2" spans="1:10" x14ac:dyDescent="0.2">
      <c r="I2" s="73"/>
      <c r="J2" s="73"/>
    </row>
    <row r="3" spans="1:10" x14ac:dyDescent="0.2">
      <c r="I3" s="73"/>
      <c r="J3" s="73"/>
    </row>
    <row r="4" spans="1:10" x14ac:dyDescent="0.2">
      <c r="I4" s="73"/>
      <c r="J4" s="73"/>
    </row>
    <row r="5" spans="1:10" x14ac:dyDescent="0.2">
      <c r="B5" s="94"/>
      <c r="I5" s="73"/>
      <c r="J5" s="73"/>
    </row>
    <row r="6" spans="1:10" x14ac:dyDescent="0.2">
      <c r="I6" s="73"/>
      <c r="J6" s="73"/>
    </row>
    <row r="7" spans="1:10" x14ac:dyDescent="0.2">
      <c r="I7" s="73"/>
      <c r="J7" s="73"/>
    </row>
    <row r="8" spans="1:10" x14ac:dyDescent="0.2">
      <c r="I8" s="73"/>
      <c r="J8" s="73"/>
    </row>
    <row r="9" spans="1:10" x14ac:dyDescent="0.2">
      <c r="I9" s="73"/>
      <c r="J9" s="73"/>
    </row>
    <row r="10" spans="1:10" x14ac:dyDescent="0.2">
      <c r="I10" s="73"/>
      <c r="J10" s="73"/>
    </row>
    <row r="11" spans="1:10" x14ac:dyDescent="0.2">
      <c r="I11" s="73"/>
      <c r="J11" s="73"/>
    </row>
    <row r="12" spans="1:10" x14ac:dyDescent="0.2">
      <c r="I12" s="73"/>
      <c r="J12" s="73"/>
    </row>
    <row r="13" spans="1:10" x14ac:dyDescent="0.2">
      <c r="I13" s="73"/>
      <c r="J13" s="73"/>
    </row>
    <row r="14" spans="1:10" x14ac:dyDescent="0.2">
      <c r="I14" s="73"/>
      <c r="J14" s="73"/>
    </row>
    <row r="15" spans="1:10" x14ac:dyDescent="0.2">
      <c r="I15" s="73"/>
      <c r="J15" s="73"/>
    </row>
    <row r="16" spans="1:10" x14ac:dyDescent="0.2">
      <c r="I16" s="73"/>
      <c r="J16" s="73"/>
    </row>
    <row r="17" spans="9:10" x14ac:dyDescent="0.2">
      <c r="I17" s="73"/>
      <c r="J17" s="73"/>
    </row>
    <row r="18" spans="9:10" x14ac:dyDescent="0.2">
      <c r="I18" s="73"/>
      <c r="J18" s="73"/>
    </row>
    <row r="19" spans="9:10" x14ac:dyDescent="0.2">
      <c r="I19" s="73"/>
      <c r="J19" s="73"/>
    </row>
    <row r="20" spans="9:10" x14ac:dyDescent="0.2">
      <c r="I20" s="73"/>
      <c r="J20" s="73"/>
    </row>
    <row r="21" spans="9:10" x14ac:dyDescent="0.2">
      <c r="I21" s="73"/>
      <c r="J21" s="73"/>
    </row>
    <row r="22" spans="9:10" x14ac:dyDescent="0.2">
      <c r="I22" s="73"/>
      <c r="J22" s="73"/>
    </row>
    <row r="23" spans="9:10" x14ac:dyDescent="0.2">
      <c r="I23" s="73"/>
      <c r="J23" s="73"/>
    </row>
    <row r="24" spans="9:10" x14ac:dyDescent="0.2">
      <c r="I24" s="73"/>
      <c r="J24" s="73"/>
    </row>
    <row r="25" spans="9:10" x14ac:dyDescent="0.2">
      <c r="I25" s="73"/>
      <c r="J25" s="73"/>
    </row>
    <row r="26" spans="9:10" x14ac:dyDescent="0.2">
      <c r="I26" s="73"/>
      <c r="J26" s="73"/>
    </row>
    <row r="27" spans="9:10" x14ac:dyDescent="0.2">
      <c r="I27" s="73"/>
      <c r="J27" s="73"/>
    </row>
    <row r="28" spans="9:10" x14ac:dyDescent="0.2">
      <c r="I28" s="73"/>
      <c r="J28" s="73"/>
    </row>
    <row r="29" spans="9:10" x14ac:dyDescent="0.2">
      <c r="I29" s="73"/>
      <c r="J29" s="73"/>
    </row>
    <row r="30" spans="9:10" x14ac:dyDescent="0.2">
      <c r="I30" s="73"/>
      <c r="J30" s="73"/>
    </row>
    <row r="31" spans="9:10" x14ac:dyDescent="0.2">
      <c r="I31" s="73"/>
      <c r="J31" s="73"/>
    </row>
    <row r="32" spans="9:10" x14ac:dyDescent="0.2">
      <c r="I32" s="73"/>
      <c r="J32" s="73"/>
    </row>
    <row r="33" spans="9:10" x14ac:dyDescent="0.2">
      <c r="I33" s="73"/>
      <c r="J33" s="73"/>
    </row>
    <row r="34" spans="9:10" x14ac:dyDescent="0.2">
      <c r="I34" s="73"/>
      <c r="J34" s="73"/>
    </row>
    <row r="35" spans="9:10" x14ac:dyDescent="0.2">
      <c r="I35" s="73"/>
      <c r="J35" s="73"/>
    </row>
    <row r="36" spans="9:10" x14ac:dyDescent="0.2">
      <c r="I36" s="73"/>
      <c r="J36" s="73"/>
    </row>
    <row r="37" spans="9:10" x14ac:dyDescent="0.2">
      <c r="I37" s="73"/>
      <c r="J37" s="73"/>
    </row>
    <row r="38" spans="9:10" x14ac:dyDescent="0.2">
      <c r="I38" s="73"/>
      <c r="J38" s="73"/>
    </row>
    <row r="39" spans="9:10" x14ac:dyDescent="0.2">
      <c r="I39" s="73"/>
      <c r="J39" s="73"/>
    </row>
    <row r="40" spans="9:10" x14ac:dyDescent="0.2">
      <c r="I40" s="73"/>
      <c r="J40" s="73"/>
    </row>
    <row r="41" spans="9:10" x14ac:dyDescent="0.2">
      <c r="I41" s="73"/>
      <c r="J41" s="73"/>
    </row>
    <row r="42" spans="9:10" x14ac:dyDescent="0.2">
      <c r="I42" s="73"/>
      <c r="J42" s="73"/>
    </row>
    <row r="43" spans="9:10" x14ac:dyDescent="0.2">
      <c r="I43" s="73"/>
      <c r="J43" s="73"/>
    </row>
    <row r="44" spans="9:10" x14ac:dyDescent="0.2">
      <c r="I44" s="73"/>
      <c r="J44" s="73"/>
    </row>
    <row r="45" spans="9:10" x14ac:dyDescent="0.2">
      <c r="I45" s="73"/>
      <c r="J45" s="73"/>
    </row>
    <row r="46" spans="9:10" x14ac:dyDescent="0.2">
      <c r="I46" s="73"/>
      <c r="J46" s="73"/>
    </row>
    <row r="47" spans="9:10" x14ac:dyDescent="0.2">
      <c r="I47" s="73"/>
      <c r="J47" s="73"/>
    </row>
    <row r="48" spans="9:10" x14ac:dyDescent="0.2">
      <c r="I48" s="73"/>
      <c r="J48" s="73"/>
    </row>
    <row r="49" spans="9:10" x14ac:dyDescent="0.2">
      <c r="I49" s="73"/>
      <c r="J49" s="73"/>
    </row>
    <row r="50" spans="9:10" x14ac:dyDescent="0.2">
      <c r="I50" s="73"/>
      <c r="J50" s="73"/>
    </row>
    <row r="51" spans="9:10" x14ac:dyDescent="0.2">
      <c r="I51" s="73"/>
      <c r="J51" s="73"/>
    </row>
    <row r="52" spans="9:10" x14ac:dyDescent="0.2">
      <c r="I52" s="73"/>
      <c r="J52" s="73"/>
    </row>
    <row r="53" spans="9:10" x14ac:dyDescent="0.2">
      <c r="I53" s="73"/>
      <c r="J53" s="73"/>
    </row>
    <row r="54" spans="9:10" x14ac:dyDescent="0.2">
      <c r="I54" s="73"/>
      <c r="J54" s="73"/>
    </row>
    <row r="55" spans="9:10" x14ac:dyDescent="0.2">
      <c r="I55" s="73"/>
      <c r="J55" s="73"/>
    </row>
    <row r="56" spans="9:10" x14ac:dyDescent="0.2">
      <c r="I56" s="73"/>
      <c r="J56" s="73"/>
    </row>
    <row r="57" spans="9:10" x14ac:dyDescent="0.2">
      <c r="I57" s="73"/>
      <c r="J57" s="73"/>
    </row>
    <row r="58" spans="9:10" x14ac:dyDescent="0.2">
      <c r="I58" s="73"/>
      <c r="J58" s="73"/>
    </row>
    <row r="59" spans="9:10" x14ac:dyDescent="0.2">
      <c r="I59" s="73"/>
      <c r="J59" s="73"/>
    </row>
    <row r="60" spans="9:10" x14ac:dyDescent="0.2">
      <c r="I60" s="73"/>
      <c r="J60" s="73"/>
    </row>
    <row r="61" spans="9:10" x14ac:dyDescent="0.2">
      <c r="I61" s="73"/>
      <c r="J61" s="73"/>
    </row>
    <row r="62" spans="9:10" x14ac:dyDescent="0.2">
      <c r="I62" s="73"/>
      <c r="J62" s="73"/>
    </row>
    <row r="63" spans="9:10" x14ac:dyDescent="0.2">
      <c r="I63" s="73"/>
      <c r="J63" s="73"/>
    </row>
    <row r="64" spans="9:10" x14ac:dyDescent="0.2">
      <c r="I64" s="73"/>
      <c r="J64" s="73"/>
    </row>
    <row r="65" spans="9:10" x14ac:dyDescent="0.2">
      <c r="I65" s="73"/>
      <c r="J65" s="73"/>
    </row>
    <row r="66" spans="9:10" x14ac:dyDescent="0.2">
      <c r="I66" s="73"/>
      <c r="J66" s="73"/>
    </row>
    <row r="67" spans="9:10" x14ac:dyDescent="0.2">
      <c r="I67" s="73"/>
      <c r="J67" s="73"/>
    </row>
    <row r="68" spans="9:10" x14ac:dyDescent="0.2">
      <c r="I68" s="73"/>
      <c r="J68" s="73"/>
    </row>
    <row r="69" spans="9:10" x14ac:dyDescent="0.2">
      <c r="I69" s="73"/>
      <c r="J69" s="73"/>
    </row>
    <row r="70" spans="9:10" x14ac:dyDescent="0.2">
      <c r="I70" s="73"/>
      <c r="J70" s="73"/>
    </row>
    <row r="71" spans="9:10" x14ac:dyDescent="0.2">
      <c r="I71" s="73"/>
      <c r="J71" s="73"/>
    </row>
    <row r="72" spans="9:10" x14ac:dyDescent="0.2">
      <c r="I72" s="73"/>
      <c r="J72" s="73"/>
    </row>
    <row r="73" spans="9:10" x14ac:dyDescent="0.2">
      <c r="I73" s="73"/>
      <c r="J73" s="73"/>
    </row>
    <row r="74" spans="9:10" x14ac:dyDescent="0.2">
      <c r="I74" s="73"/>
      <c r="J74" s="73"/>
    </row>
    <row r="75" spans="9:10" x14ac:dyDescent="0.2">
      <c r="I75" s="73"/>
      <c r="J75" s="73"/>
    </row>
    <row r="76" spans="9:10" x14ac:dyDescent="0.2">
      <c r="I76" s="73"/>
      <c r="J76" s="73"/>
    </row>
    <row r="77" spans="9:10" x14ac:dyDescent="0.2">
      <c r="I77" s="73"/>
      <c r="J77" s="73"/>
    </row>
    <row r="78" spans="9:10" x14ac:dyDescent="0.2">
      <c r="I78" s="73"/>
      <c r="J78" s="73"/>
    </row>
    <row r="79" spans="9:10" x14ac:dyDescent="0.2">
      <c r="I79" s="73"/>
      <c r="J79" s="73"/>
    </row>
    <row r="80" spans="9:10" x14ac:dyDescent="0.2">
      <c r="I80" s="73"/>
      <c r="J80" s="73"/>
    </row>
    <row r="81" spans="9:10" x14ac:dyDescent="0.2">
      <c r="I81" s="73"/>
      <c r="J81" s="73"/>
    </row>
    <row r="82" spans="9:10" x14ac:dyDescent="0.2">
      <c r="I82" s="73"/>
      <c r="J82" s="73"/>
    </row>
    <row r="83" spans="9:10" x14ac:dyDescent="0.2">
      <c r="I83" s="73"/>
      <c r="J83" s="73"/>
    </row>
    <row r="84" spans="9:10" x14ac:dyDescent="0.2">
      <c r="I84" s="73"/>
      <c r="J84" s="73"/>
    </row>
    <row r="85" spans="9:10" x14ac:dyDescent="0.2">
      <c r="I85" s="73"/>
      <c r="J85" s="73"/>
    </row>
    <row r="86" spans="9:10" x14ac:dyDescent="0.2">
      <c r="I86" s="73"/>
      <c r="J86" s="73"/>
    </row>
    <row r="87" spans="9:10" x14ac:dyDescent="0.2">
      <c r="I87" s="73"/>
      <c r="J87" s="73"/>
    </row>
    <row r="88" spans="9:10" x14ac:dyDescent="0.2">
      <c r="I88" s="73"/>
      <c r="J88" s="73"/>
    </row>
    <row r="89" spans="9:10" x14ac:dyDescent="0.2">
      <c r="I89" s="73"/>
      <c r="J89" s="73"/>
    </row>
    <row r="90" spans="9:10" x14ac:dyDescent="0.2">
      <c r="I90" s="73"/>
      <c r="J90" s="73"/>
    </row>
    <row r="91" spans="9:10" x14ac:dyDescent="0.2">
      <c r="I91" s="73"/>
      <c r="J91" s="73"/>
    </row>
    <row r="92" spans="9:10" x14ac:dyDescent="0.2">
      <c r="I92" s="73"/>
      <c r="J92" s="73"/>
    </row>
    <row r="93" spans="9:10" x14ac:dyDescent="0.2">
      <c r="I93" s="73"/>
      <c r="J93" s="73"/>
    </row>
    <row r="94" spans="9:10" x14ac:dyDescent="0.2">
      <c r="I94" s="73"/>
      <c r="J94" s="73"/>
    </row>
    <row r="95" spans="9:10" x14ac:dyDescent="0.2">
      <c r="I95" s="73"/>
      <c r="J95" s="73"/>
    </row>
    <row r="96" spans="9:10" x14ac:dyDescent="0.2">
      <c r="I96" s="73"/>
      <c r="J96" s="73"/>
    </row>
    <row r="97" spans="9:10" x14ac:dyDescent="0.2">
      <c r="I97" s="73"/>
      <c r="J97" s="73"/>
    </row>
    <row r="98" spans="9:10" x14ac:dyDescent="0.2">
      <c r="I98" s="73"/>
      <c r="J98" s="73"/>
    </row>
    <row r="99" spans="9:10" x14ac:dyDescent="0.2">
      <c r="I99" s="73"/>
      <c r="J99" s="73"/>
    </row>
    <row r="100" spans="9:10" x14ac:dyDescent="0.2">
      <c r="I100" s="73"/>
      <c r="J100" s="73"/>
    </row>
    <row r="101" spans="9:10" x14ac:dyDescent="0.2">
      <c r="I101" s="73"/>
      <c r="J101" s="73"/>
    </row>
    <row r="102" spans="9:10" x14ac:dyDescent="0.2">
      <c r="I102" s="73"/>
      <c r="J102" s="73"/>
    </row>
    <row r="103" spans="9:10" x14ac:dyDescent="0.2">
      <c r="I103" s="73"/>
      <c r="J103" s="73"/>
    </row>
    <row r="104" spans="9:10" x14ac:dyDescent="0.2">
      <c r="I104" s="73"/>
      <c r="J104" s="73"/>
    </row>
    <row r="105" spans="9:10" x14ac:dyDescent="0.2">
      <c r="I105" s="73"/>
      <c r="J105" s="73"/>
    </row>
    <row r="106" spans="9:10" x14ac:dyDescent="0.2">
      <c r="I106" s="73"/>
      <c r="J106" s="73"/>
    </row>
    <row r="107" spans="9:10" x14ac:dyDescent="0.2">
      <c r="I107" s="73"/>
      <c r="J107" s="73"/>
    </row>
    <row r="108" spans="9:10" x14ac:dyDescent="0.2">
      <c r="I108" s="73"/>
      <c r="J108" s="73"/>
    </row>
    <row r="109" spans="9:10" x14ac:dyDescent="0.2">
      <c r="I109" s="73"/>
      <c r="J109" s="73"/>
    </row>
    <row r="110" spans="9:10" x14ac:dyDescent="0.2">
      <c r="I110" s="73"/>
      <c r="J110" s="73"/>
    </row>
    <row r="111" spans="9:10" x14ac:dyDescent="0.2">
      <c r="I111" s="73"/>
      <c r="J111" s="73"/>
    </row>
    <row r="112" spans="9:10" x14ac:dyDescent="0.2">
      <c r="I112" s="73"/>
      <c r="J112" s="73"/>
    </row>
    <row r="113" spans="9:10" x14ac:dyDescent="0.2">
      <c r="I113" s="73"/>
      <c r="J113" s="73"/>
    </row>
    <row r="114" spans="9:10" x14ac:dyDescent="0.2">
      <c r="I114" s="73"/>
      <c r="J114" s="73"/>
    </row>
    <row r="115" spans="9:10" x14ac:dyDescent="0.2">
      <c r="I115" s="73"/>
      <c r="J115" s="73"/>
    </row>
    <row r="116" spans="9:10" x14ac:dyDescent="0.2">
      <c r="I116" s="73"/>
      <c r="J116" s="73"/>
    </row>
    <row r="117" spans="9:10" x14ac:dyDescent="0.2">
      <c r="I117" s="73"/>
      <c r="J117" s="73"/>
    </row>
    <row r="118" spans="9:10" x14ac:dyDescent="0.2">
      <c r="I118" s="73"/>
      <c r="J118" s="73"/>
    </row>
    <row r="119" spans="9:10" x14ac:dyDescent="0.2">
      <c r="I119" s="73"/>
      <c r="J119" s="73"/>
    </row>
    <row r="120" spans="9:10" x14ac:dyDescent="0.2">
      <c r="I120" s="73"/>
      <c r="J120" s="73"/>
    </row>
    <row r="121" spans="9:10" x14ac:dyDescent="0.2">
      <c r="I121" s="73"/>
      <c r="J121" s="73"/>
    </row>
    <row r="122" spans="9:10" x14ac:dyDescent="0.2">
      <c r="I122" s="73"/>
      <c r="J122" s="73"/>
    </row>
    <row r="123" spans="9:10" x14ac:dyDescent="0.2">
      <c r="I123" s="73"/>
      <c r="J123" s="73"/>
    </row>
    <row r="124" spans="9:10" x14ac:dyDescent="0.2">
      <c r="I124" s="73"/>
      <c r="J124" s="73"/>
    </row>
    <row r="125" spans="9:10" x14ac:dyDescent="0.2">
      <c r="I125" s="73"/>
      <c r="J125" s="73"/>
    </row>
    <row r="126" spans="9:10" x14ac:dyDescent="0.2">
      <c r="I126" s="73"/>
      <c r="J126" s="73"/>
    </row>
    <row r="127" spans="9:10" x14ac:dyDescent="0.2">
      <c r="I127" s="73"/>
      <c r="J127" s="73"/>
    </row>
    <row r="128" spans="9:10" x14ac:dyDescent="0.2">
      <c r="I128" s="73"/>
      <c r="J128" s="73"/>
    </row>
    <row r="129" spans="9:10" x14ac:dyDescent="0.2">
      <c r="I129" s="73"/>
      <c r="J129" s="73"/>
    </row>
    <row r="130" spans="9:10" x14ac:dyDescent="0.2">
      <c r="I130" s="73"/>
      <c r="J130" s="73"/>
    </row>
    <row r="131" spans="9:10" x14ac:dyDescent="0.2">
      <c r="I131" s="73"/>
      <c r="J131" s="73"/>
    </row>
    <row r="132" spans="9:10" x14ac:dyDescent="0.2">
      <c r="I132" s="73"/>
      <c r="J132" s="73"/>
    </row>
    <row r="133" spans="9:10" x14ac:dyDescent="0.2">
      <c r="I133" s="73"/>
      <c r="J133" s="73"/>
    </row>
    <row r="134" spans="9:10" x14ac:dyDescent="0.2">
      <c r="I134" s="73"/>
      <c r="J134" s="73"/>
    </row>
    <row r="135" spans="9:10" x14ac:dyDescent="0.2">
      <c r="I135" s="73"/>
      <c r="J135" s="73"/>
    </row>
    <row r="136" spans="9:10" x14ac:dyDescent="0.2">
      <c r="I136" s="73"/>
      <c r="J136" s="73"/>
    </row>
    <row r="137" spans="9:10" x14ac:dyDescent="0.2">
      <c r="I137" s="73"/>
      <c r="J137" s="73"/>
    </row>
    <row r="138" spans="9:10" x14ac:dyDescent="0.2">
      <c r="I138" s="73"/>
      <c r="J138" s="73"/>
    </row>
    <row r="139" spans="9:10" x14ac:dyDescent="0.2">
      <c r="I139" s="73"/>
      <c r="J139" s="73"/>
    </row>
    <row r="140" spans="9:10" x14ac:dyDescent="0.2">
      <c r="I140" s="73"/>
      <c r="J140" s="73"/>
    </row>
    <row r="141" spans="9:10" x14ac:dyDescent="0.2">
      <c r="I141" s="73"/>
      <c r="J141" s="73"/>
    </row>
    <row r="142" spans="9:10" x14ac:dyDescent="0.2">
      <c r="I142" s="73"/>
      <c r="J142" s="73"/>
    </row>
    <row r="143" spans="9:10" x14ac:dyDescent="0.2">
      <c r="I143" s="73"/>
      <c r="J143" s="73"/>
    </row>
    <row r="144" spans="9:10" x14ac:dyDescent="0.2">
      <c r="I144" s="73"/>
      <c r="J144" s="73"/>
    </row>
    <row r="145" spans="9:10" x14ac:dyDescent="0.2">
      <c r="I145" s="73"/>
      <c r="J145" s="73"/>
    </row>
    <row r="146" spans="9:10" x14ac:dyDescent="0.2">
      <c r="I146" s="73"/>
      <c r="J146" s="73"/>
    </row>
    <row r="147" spans="9:10" x14ac:dyDescent="0.2">
      <c r="I147" s="73"/>
      <c r="J147" s="73"/>
    </row>
    <row r="148" spans="9:10" x14ac:dyDescent="0.2">
      <c r="I148" s="73"/>
      <c r="J148" s="73"/>
    </row>
    <row r="149" spans="9:10" x14ac:dyDescent="0.2">
      <c r="I149" s="73"/>
      <c r="J149" s="73"/>
    </row>
    <row r="150" spans="9:10" x14ac:dyDescent="0.2">
      <c r="I150" s="73"/>
      <c r="J150" s="73"/>
    </row>
    <row r="151" spans="9:10" x14ac:dyDescent="0.2">
      <c r="I151" s="73"/>
      <c r="J151" s="73"/>
    </row>
    <row r="152" spans="9:10" x14ac:dyDescent="0.2">
      <c r="I152" s="73"/>
      <c r="J152" s="73"/>
    </row>
    <row r="153" spans="9:10" x14ac:dyDescent="0.2">
      <c r="I153" s="73"/>
      <c r="J153" s="73"/>
    </row>
    <row r="154" spans="9:10" x14ac:dyDescent="0.2">
      <c r="I154" s="73"/>
      <c r="J154" s="73"/>
    </row>
    <row r="155" spans="9:10" x14ac:dyDescent="0.2">
      <c r="I155" s="73"/>
      <c r="J155" s="73"/>
    </row>
    <row r="156" spans="9:10" x14ac:dyDescent="0.2">
      <c r="I156" s="73"/>
      <c r="J156" s="73"/>
    </row>
    <row r="157" spans="9:10" x14ac:dyDescent="0.2">
      <c r="I157" s="73"/>
      <c r="J157" s="73"/>
    </row>
    <row r="158" spans="9:10" x14ac:dyDescent="0.2">
      <c r="I158" s="73"/>
      <c r="J158" s="73"/>
    </row>
    <row r="159" spans="9:10" x14ac:dyDescent="0.2">
      <c r="I159" s="73"/>
      <c r="J159" s="73"/>
    </row>
    <row r="160" spans="9:10" x14ac:dyDescent="0.2">
      <c r="I160" s="73"/>
      <c r="J160" s="73"/>
    </row>
    <row r="161" spans="9:10" x14ac:dyDescent="0.2">
      <c r="I161" s="73"/>
      <c r="J161" s="73"/>
    </row>
    <row r="162" spans="9:10" x14ac:dyDescent="0.2">
      <c r="I162" s="73"/>
      <c r="J162" s="73"/>
    </row>
    <row r="163" spans="9:10" x14ac:dyDescent="0.2">
      <c r="I163" s="73"/>
      <c r="J163" s="73"/>
    </row>
    <row r="164" spans="9:10" x14ac:dyDescent="0.2">
      <c r="I164" s="73"/>
      <c r="J164" s="73"/>
    </row>
    <row r="165" spans="9:10" x14ac:dyDescent="0.2">
      <c r="I165" s="73"/>
      <c r="J165" s="73"/>
    </row>
    <row r="166" spans="9:10" x14ac:dyDescent="0.2">
      <c r="I166" s="73"/>
      <c r="J166" s="73"/>
    </row>
    <row r="167" spans="9:10" x14ac:dyDescent="0.2">
      <c r="I167" s="73"/>
      <c r="J167" s="73"/>
    </row>
    <row r="168" spans="9:10" x14ac:dyDescent="0.2">
      <c r="I168" s="73"/>
      <c r="J168" s="73"/>
    </row>
    <row r="169" spans="9:10" x14ac:dyDescent="0.2">
      <c r="I169" s="73"/>
      <c r="J169" s="73"/>
    </row>
    <row r="170" spans="9:10" x14ac:dyDescent="0.2">
      <c r="I170" s="73"/>
      <c r="J170" s="73"/>
    </row>
    <row r="171" spans="9:10" x14ac:dyDescent="0.2">
      <c r="I171" s="73"/>
      <c r="J171" s="73"/>
    </row>
    <row r="172" spans="9:10" x14ac:dyDescent="0.2">
      <c r="I172" s="73"/>
      <c r="J172" s="73"/>
    </row>
    <row r="173" spans="9:10" x14ac:dyDescent="0.2">
      <c r="I173" s="73"/>
      <c r="J173" s="73"/>
    </row>
    <row r="174" spans="9:10" x14ac:dyDescent="0.2">
      <c r="I174" s="73"/>
      <c r="J174" s="73"/>
    </row>
    <row r="175" spans="9:10" x14ac:dyDescent="0.2">
      <c r="I175" s="73"/>
      <c r="J175" s="73"/>
    </row>
    <row r="176" spans="9:10" x14ac:dyDescent="0.2">
      <c r="I176" s="73"/>
      <c r="J176" s="73"/>
    </row>
    <row r="177" spans="9:10" x14ac:dyDescent="0.2">
      <c r="I177" s="73"/>
      <c r="J177" s="73"/>
    </row>
    <row r="178" spans="9:10" x14ac:dyDescent="0.2">
      <c r="I178" s="73"/>
      <c r="J178" s="73"/>
    </row>
    <row r="179" spans="9:10" x14ac:dyDescent="0.2">
      <c r="I179" s="73"/>
      <c r="J179" s="73"/>
    </row>
    <row r="180" spans="9:10" x14ac:dyDescent="0.2">
      <c r="I180" s="73"/>
      <c r="J180" s="73"/>
    </row>
    <row r="181" spans="9:10" x14ac:dyDescent="0.2">
      <c r="I181" s="73"/>
      <c r="J181" s="73"/>
    </row>
    <row r="182" spans="9:10" x14ac:dyDescent="0.2">
      <c r="I182" s="73"/>
      <c r="J182" s="73"/>
    </row>
    <row r="183" spans="9:10" x14ac:dyDescent="0.2">
      <c r="I183" s="73"/>
      <c r="J183" s="73"/>
    </row>
    <row r="184" spans="9:10" x14ac:dyDescent="0.2">
      <c r="I184" s="73"/>
      <c r="J184" s="73"/>
    </row>
    <row r="185" spans="9:10" x14ac:dyDescent="0.2">
      <c r="I185" s="73"/>
      <c r="J185" s="73"/>
    </row>
    <row r="186" spans="9:10" x14ac:dyDescent="0.2">
      <c r="I186" s="73"/>
      <c r="J186" s="73"/>
    </row>
    <row r="187" spans="9:10" x14ac:dyDescent="0.2">
      <c r="I187" s="73"/>
      <c r="J187" s="73"/>
    </row>
    <row r="188" spans="9:10" x14ac:dyDescent="0.2">
      <c r="I188" s="73"/>
      <c r="J188" s="73"/>
    </row>
    <row r="189" spans="9:10" x14ac:dyDescent="0.2">
      <c r="I189" s="73"/>
      <c r="J189" s="73"/>
    </row>
    <row r="190" spans="9:10" x14ac:dyDescent="0.2">
      <c r="I190" s="73"/>
      <c r="J190" s="73"/>
    </row>
    <row r="191" spans="9:10" x14ac:dyDescent="0.2">
      <c r="I191" s="73"/>
      <c r="J191" s="73"/>
    </row>
    <row r="192" spans="9:10" x14ac:dyDescent="0.2">
      <c r="I192" s="73"/>
      <c r="J192" s="73"/>
    </row>
    <row r="193" spans="9:10" x14ac:dyDescent="0.2">
      <c r="I193" s="73"/>
      <c r="J193" s="73"/>
    </row>
    <row r="194" spans="9:10" x14ac:dyDescent="0.2">
      <c r="I194" s="73"/>
      <c r="J194" s="73"/>
    </row>
    <row r="195" spans="9:10" x14ac:dyDescent="0.2">
      <c r="I195" s="73"/>
      <c r="J195" s="73"/>
    </row>
    <row r="196" spans="9:10" x14ac:dyDescent="0.2">
      <c r="I196" s="73"/>
      <c r="J196" s="73"/>
    </row>
    <row r="197" spans="9:10" x14ac:dyDescent="0.2">
      <c r="I197" s="73"/>
      <c r="J197" s="73"/>
    </row>
    <row r="198" spans="9:10" x14ac:dyDescent="0.2">
      <c r="I198" s="73"/>
      <c r="J198" s="73"/>
    </row>
    <row r="199" spans="9:10" x14ac:dyDescent="0.2">
      <c r="I199" s="73"/>
      <c r="J199" s="73"/>
    </row>
    <row r="200" spans="9:10" x14ac:dyDescent="0.2">
      <c r="I200" s="73"/>
      <c r="J200" s="73"/>
    </row>
    <row r="201" spans="9:10" x14ac:dyDescent="0.2">
      <c r="I201" s="73"/>
      <c r="J201" s="73"/>
    </row>
    <row r="202" spans="9:10" x14ac:dyDescent="0.2">
      <c r="I202" s="73"/>
      <c r="J202" s="73"/>
    </row>
    <row r="203" spans="9:10" x14ac:dyDescent="0.2">
      <c r="I203" s="73"/>
      <c r="J203" s="73"/>
    </row>
    <row r="204" spans="9:10" x14ac:dyDescent="0.2">
      <c r="I204" s="73"/>
      <c r="J204" s="73"/>
    </row>
    <row r="205" spans="9:10" x14ac:dyDescent="0.2">
      <c r="I205" s="73"/>
      <c r="J205" s="73"/>
    </row>
    <row r="206" spans="9:10" x14ac:dyDescent="0.2">
      <c r="I206" s="73"/>
      <c r="J206" s="73"/>
    </row>
    <row r="207" spans="9:10" x14ac:dyDescent="0.2">
      <c r="I207" s="73"/>
      <c r="J207" s="73"/>
    </row>
    <row r="208" spans="9:10" x14ac:dyDescent="0.2">
      <c r="I208" s="73"/>
      <c r="J208" s="73"/>
    </row>
    <row r="209" spans="9:10" x14ac:dyDescent="0.2">
      <c r="I209" s="73"/>
      <c r="J209" s="73"/>
    </row>
    <row r="210" spans="9:10" x14ac:dyDescent="0.2">
      <c r="I210" s="73"/>
      <c r="J210" s="73"/>
    </row>
    <row r="211" spans="9:10" x14ac:dyDescent="0.2">
      <c r="I211" s="73"/>
      <c r="J211" s="73"/>
    </row>
    <row r="212" spans="9:10" x14ac:dyDescent="0.2">
      <c r="I212" s="73"/>
      <c r="J212" s="73"/>
    </row>
    <row r="213" spans="9:10" x14ac:dyDescent="0.2">
      <c r="I213" s="73"/>
      <c r="J213" s="73"/>
    </row>
    <row r="214" spans="9:10" x14ac:dyDescent="0.2">
      <c r="I214" s="73"/>
      <c r="J214" s="73"/>
    </row>
    <row r="215" spans="9:10" x14ac:dyDescent="0.2">
      <c r="I215" s="73"/>
      <c r="J215" s="73"/>
    </row>
    <row r="216" spans="9:10" x14ac:dyDescent="0.2">
      <c r="I216" s="73"/>
      <c r="J216" s="73"/>
    </row>
    <row r="217" spans="9:10" x14ac:dyDescent="0.2">
      <c r="I217" s="73"/>
      <c r="J217" s="73"/>
    </row>
    <row r="218" spans="9:10" x14ac:dyDescent="0.2">
      <c r="I218" s="73"/>
      <c r="J218" s="73"/>
    </row>
    <row r="219" spans="9:10" x14ac:dyDescent="0.2">
      <c r="I219" s="73"/>
      <c r="J219" s="73"/>
    </row>
    <row r="220" spans="9:10" x14ac:dyDescent="0.2">
      <c r="I220" s="73"/>
      <c r="J220" s="73"/>
    </row>
    <row r="221" spans="9:10" x14ac:dyDescent="0.2">
      <c r="I221" s="73"/>
      <c r="J221" s="73"/>
    </row>
    <row r="222" spans="9:10" x14ac:dyDescent="0.2">
      <c r="I222" s="73"/>
      <c r="J222" s="73"/>
    </row>
    <row r="223" spans="9:10" x14ac:dyDescent="0.2">
      <c r="I223" s="73"/>
      <c r="J223" s="73"/>
    </row>
    <row r="224" spans="9:10" x14ac:dyDescent="0.2">
      <c r="I224" s="73"/>
      <c r="J224" s="73"/>
    </row>
    <row r="225" spans="9:10" x14ac:dyDescent="0.2">
      <c r="I225" s="73"/>
      <c r="J225" s="73"/>
    </row>
    <row r="226" spans="9:10" x14ac:dyDescent="0.2">
      <c r="I226" s="73"/>
      <c r="J226" s="73"/>
    </row>
    <row r="227" spans="9:10" x14ac:dyDescent="0.2">
      <c r="I227" s="73"/>
      <c r="J227" s="73"/>
    </row>
    <row r="228" spans="9:10" x14ac:dyDescent="0.2">
      <c r="I228" s="73"/>
      <c r="J228" s="73"/>
    </row>
    <row r="229" spans="9:10" x14ac:dyDescent="0.2">
      <c r="I229" s="73"/>
      <c r="J229" s="73"/>
    </row>
    <row r="230" spans="9:10" x14ac:dyDescent="0.2">
      <c r="I230" s="73"/>
      <c r="J230" s="73"/>
    </row>
    <row r="231" spans="9:10" x14ac:dyDescent="0.2">
      <c r="I231" s="73"/>
      <c r="J231" s="73"/>
    </row>
    <row r="232" spans="9:10" x14ac:dyDescent="0.2">
      <c r="I232" s="73"/>
      <c r="J232" s="73"/>
    </row>
    <row r="233" spans="9:10" x14ac:dyDescent="0.2">
      <c r="I233" s="73"/>
      <c r="J233" s="73"/>
    </row>
    <row r="234" spans="9:10" x14ac:dyDescent="0.2">
      <c r="I234" s="73"/>
      <c r="J234" s="73"/>
    </row>
    <row r="235" spans="9:10" x14ac:dyDescent="0.2">
      <c r="I235" s="73"/>
      <c r="J235" s="73"/>
    </row>
    <row r="236" spans="9:10" x14ac:dyDescent="0.2">
      <c r="I236" s="73"/>
      <c r="J236" s="73"/>
    </row>
    <row r="237" spans="9:10" x14ac:dyDescent="0.2">
      <c r="I237" s="73"/>
      <c r="J237" s="73"/>
    </row>
    <row r="238" spans="9:10" x14ac:dyDescent="0.2">
      <c r="I238" s="73"/>
      <c r="J238" s="73"/>
    </row>
    <row r="239" spans="9:10" x14ac:dyDescent="0.2">
      <c r="I239" s="73"/>
      <c r="J239" s="73"/>
    </row>
    <row r="240" spans="9:10" x14ac:dyDescent="0.2">
      <c r="I240" s="73"/>
      <c r="J240" s="73"/>
    </row>
    <row r="241" spans="9:10" x14ac:dyDescent="0.2">
      <c r="I241" s="73"/>
      <c r="J241" s="73"/>
    </row>
    <row r="242" spans="9:10" x14ac:dyDescent="0.2">
      <c r="I242" s="73"/>
      <c r="J242" s="73"/>
    </row>
    <row r="243" spans="9:10" x14ac:dyDescent="0.2">
      <c r="I243" s="73"/>
      <c r="J243" s="73"/>
    </row>
    <row r="244" spans="9:10" x14ac:dyDescent="0.2">
      <c r="I244" s="73"/>
      <c r="J244" s="73"/>
    </row>
    <row r="245" spans="9:10" x14ac:dyDescent="0.2">
      <c r="I245" s="73"/>
      <c r="J245" s="73"/>
    </row>
    <row r="246" spans="9:10" x14ac:dyDescent="0.2">
      <c r="I246" s="73"/>
      <c r="J246" s="73"/>
    </row>
    <row r="247" spans="9:10" x14ac:dyDescent="0.2">
      <c r="I247" s="73"/>
      <c r="J247" s="73"/>
    </row>
    <row r="248" spans="9:10" x14ac:dyDescent="0.2">
      <c r="I248" s="73"/>
      <c r="J248" s="73"/>
    </row>
    <row r="249" spans="9:10" x14ac:dyDescent="0.2">
      <c r="I249" s="73"/>
      <c r="J249" s="73"/>
    </row>
    <row r="250" spans="9:10" x14ac:dyDescent="0.2">
      <c r="I250" s="73"/>
      <c r="J250" s="73"/>
    </row>
  </sheetData>
  <sheetProtection password="BB97" sheet="1" objects="1" scenarios="1"/>
  <phoneticPr fontId="17" type="noConversion"/>
  <printOptions horizontalCentered="1" gridLines="1" gridLinesSet="0"/>
  <pageMargins left="0.39370078740157483" right="0.39370078740157483" top="0.43307086614173229" bottom="0.39370078740157483" header="0.23622047244094491" footer="0.51181102362204722"/>
  <pageSetup paperSize="9" orientation="landscape" horizontalDpi="300" verticalDpi="300" r:id="rId1"/>
  <headerFooter alignWithMargins="0">
    <oddHeader>&amp;C&amp;"Arial,Gras"&amp;11DETAIL DES INDEMNITES, TRANSPORTS ET FRAIS DIVERS&amp;R&amp;"Arial,Italique"Page N° &amp;P/&amp;N</oddHeader>
    <oddFooter>&amp;L&amp;8&amp;F&amp;CPage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Line="0" autoPict="0" macro="[0]!Menu_principal">
                <anchor moveWithCells="1" sizeWithCells="1">
                  <from>
                    <xdr:col>0</xdr:col>
                    <xdr:colOff>552450</xdr:colOff>
                    <xdr:row>0</xdr:row>
                    <xdr:rowOff>57150</xdr:rowOff>
                  </from>
                  <to>
                    <xdr:col>1</xdr:col>
                    <xdr:colOff>704850</xdr:colOff>
                    <xdr:row>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1"/>
  <sheetViews>
    <sheetView showGridLines="0" workbookViewId="0">
      <pane ySplit="2" topLeftCell="A3" activePane="bottomLeft" state="frozen"/>
      <selection pane="bottomLeft" activeCell="B7" sqref="B7"/>
    </sheetView>
  </sheetViews>
  <sheetFormatPr baseColWidth="10" defaultColWidth="0" defaultRowHeight="12" zeroHeight="1" x14ac:dyDescent="0.2"/>
  <cols>
    <col min="1" max="1" width="19.140625" customWidth="1"/>
    <col min="2" max="2" width="11.42578125" customWidth="1"/>
    <col min="3" max="3" width="8.140625" customWidth="1"/>
    <col min="4" max="9" width="11.42578125" customWidth="1"/>
    <col min="10" max="10" width="1.140625" customWidth="1"/>
  </cols>
  <sheetData>
    <row r="1" spans="1:9" x14ac:dyDescent="0.2"/>
    <row r="2" spans="1:9" x14ac:dyDescent="0.2"/>
    <row r="3" spans="1:9" x14ac:dyDescent="0.2">
      <c r="A3" t="s">
        <v>44</v>
      </c>
      <c r="B3" s="37"/>
    </row>
    <row r="4" spans="1:9" x14ac:dyDescent="0.2"/>
    <row r="5" spans="1:9" x14ac:dyDescent="0.2">
      <c r="A5" t="s">
        <v>45</v>
      </c>
      <c r="B5" s="30"/>
      <c r="C5" s="2" t="s">
        <v>3</v>
      </c>
      <c r="D5" s="30"/>
    </row>
    <row r="6" spans="1:9" x14ac:dyDescent="0.2"/>
    <row r="7" spans="1:9" x14ac:dyDescent="0.2">
      <c r="A7" t="s">
        <v>46</v>
      </c>
      <c r="B7" s="97"/>
      <c r="C7" s="1" t="s">
        <v>47</v>
      </c>
    </row>
    <row r="8" spans="1:9" x14ac:dyDescent="0.2">
      <c r="A8" t="s">
        <v>48</v>
      </c>
      <c r="B8" s="31"/>
      <c r="C8" s="1" t="s">
        <v>49</v>
      </c>
    </row>
    <row r="9" spans="1:9" x14ac:dyDescent="0.2">
      <c r="B9" s="32"/>
      <c r="C9" s="1" t="s">
        <v>50</v>
      </c>
    </row>
    <row r="10" spans="1:9" x14ac:dyDescent="0.2">
      <c r="B10" t="s">
        <v>51</v>
      </c>
      <c r="C10" s="33"/>
      <c r="D10" s="16"/>
      <c r="E10" s="16"/>
      <c r="F10" s="16"/>
      <c r="G10" s="16"/>
      <c r="H10" s="16"/>
      <c r="I10" s="17"/>
    </row>
    <row r="11" spans="1:9" x14ac:dyDescent="0.2">
      <c r="B11" t="s">
        <v>51</v>
      </c>
      <c r="C11" s="34"/>
      <c r="D11" s="18"/>
      <c r="E11" s="18"/>
      <c r="F11" s="18"/>
      <c r="G11" s="18"/>
      <c r="H11" s="18"/>
      <c r="I11" s="19"/>
    </row>
    <row r="12" spans="1:9" x14ac:dyDescent="0.2"/>
    <row r="13" spans="1:9" x14ac:dyDescent="0.2">
      <c r="A13" t="s">
        <v>52</v>
      </c>
      <c r="B13" s="95"/>
      <c r="C13" s="16"/>
      <c r="D13" s="16"/>
      <c r="E13" s="16"/>
      <c r="F13" s="16"/>
      <c r="G13" s="16"/>
      <c r="H13" s="16"/>
      <c r="I13" s="17"/>
    </row>
    <row r="14" spans="1:9" x14ac:dyDescent="0.2">
      <c r="A14" t="s">
        <v>53</v>
      </c>
      <c r="B14" s="96"/>
      <c r="C14" s="18"/>
      <c r="D14" s="18"/>
      <c r="E14" s="18"/>
      <c r="F14" s="18"/>
      <c r="G14" s="18"/>
      <c r="H14" s="18"/>
      <c r="I14" s="19"/>
    </row>
    <row r="15" spans="1:9" x14ac:dyDescent="0.2">
      <c r="A15" t="s">
        <v>54</v>
      </c>
      <c r="B15" s="92"/>
      <c r="C15" s="83" t="s">
        <v>55</v>
      </c>
      <c r="D15" s="82"/>
      <c r="E15" s="82"/>
      <c r="F15" s="82"/>
      <c r="G15" s="82"/>
      <c r="H15" s="82"/>
      <c r="I15" s="82"/>
    </row>
    <row r="16" spans="1:9" x14ac:dyDescent="0.2">
      <c r="A16" t="s">
        <v>56</v>
      </c>
      <c r="B16" s="36"/>
      <c r="C16" s="18"/>
      <c r="D16" s="18"/>
      <c r="E16" s="18"/>
      <c r="F16" s="18"/>
      <c r="G16" s="18"/>
      <c r="H16" s="18"/>
      <c r="I16" s="19"/>
    </row>
    <row r="17" spans="1:9" x14ac:dyDescent="0.2"/>
    <row r="18" spans="1:9" x14ac:dyDescent="0.2">
      <c r="A18" t="s">
        <v>57</v>
      </c>
      <c r="B18" s="33"/>
      <c r="C18" s="16"/>
      <c r="D18" s="16"/>
      <c r="E18" s="16"/>
      <c r="F18" s="17"/>
    </row>
    <row r="19" spans="1:9" x14ac:dyDescent="0.2">
      <c r="A19" t="s">
        <v>58</v>
      </c>
      <c r="B19" s="36"/>
      <c r="C19" s="18"/>
      <c r="D19" s="18"/>
      <c r="E19" s="18"/>
      <c r="F19" s="19"/>
    </row>
    <row r="20" spans="1:9" x14ac:dyDescent="0.2"/>
    <row r="21" spans="1:9" s="3" customFormat="1" ht="12" customHeight="1" x14ac:dyDescent="0.2">
      <c r="A21" s="3" t="s">
        <v>59</v>
      </c>
      <c r="B21" s="91"/>
      <c r="C21" s="3" t="s">
        <v>60</v>
      </c>
      <c r="I21" s="3" t="s">
        <v>61</v>
      </c>
    </row>
    <row r="22" spans="1:9" x14ac:dyDescent="0.2">
      <c r="A22" t="s">
        <v>48</v>
      </c>
      <c r="B22" s="31"/>
      <c r="C22" s="3" t="s">
        <v>62</v>
      </c>
      <c r="I22" t="s">
        <v>63</v>
      </c>
    </row>
    <row r="23" spans="1:9" x14ac:dyDescent="0.2">
      <c r="B23" s="31"/>
      <c r="C23" s="3" t="s">
        <v>64</v>
      </c>
      <c r="I23" t="s">
        <v>65</v>
      </c>
    </row>
    <row r="24" spans="1:9" x14ac:dyDescent="0.2">
      <c r="B24" s="31"/>
      <c r="C24" t="s">
        <v>66</v>
      </c>
      <c r="I24" t="s">
        <v>67</v>
      </c>
    </row>
    <row r="25" spans="1:9" x14ac:dyDescent="0.2">
      <c r="B25" s="31"/>
      <c r="C25" t="s">
        <v>68</v>
      </c>
      <c r="I25" t="s">
        <v>69</v>
      </c>
    </row>
    <row r="26" spans="1:9" x14ac:dyDescent="0.2">
      <c r="B26" s="31"/>
      <c r="C26" t="s">
        <v>70</v>
      </c>
      <c r="I26" t="s">
        <v>71</v>
      </c>
    </row>
    <row r="27" spans="1:9" x14ac:dyDescent="0.2">
      <c r="B27" s="32"/>
      <c r="C27" t="s">
        <v>72</v>
      </c>
      <c r="I27" t="s">
        <v>73</v>
      </c>
    </row>
    <row r="28" spans="1:9" x14ac:dyDescent="0.2"/>
    <row r="29" spans="1:9" x14ac:dyDescent="0.2">
      <c r="A29" t="s">
        <v>74</v>
      </c>
      <c r="B29" s="35"/>
      <c r="C29" s="16"/>
      <c r="D29" s="16"/>
      <c r="E29" s="16"/>
      <c r="F29" s="64"/>
      <c r="G29" s="64"/>
      <c r="H29" s="64"/>
      <c r="I29" s="48"/>
    </row>
    <row r="30" spans="1:9" x14ac:dyDescent="0.2">
      <c r="A30" t="s">
        <v>75</v>
      </c>
      <c r="B30" s="36"/>
      <c r="C30" s="18"/>
      <c r="D30" s="18"/>
      <c r="E30" s="19"/>
    </row>
    <row r="31" spans="1:9" x14ac:dyDescent="0.2"/>
  </sheetData>
  <sheetProtection password="BB97" sheet="1" objects="1" scenarios="1"/>
  <phoneticPr fontId="17" type="noConversion"/>
  <printOptions gridLinesSet="0"/>
  <pageMargins left="0.78740157480314965" right="0.78740157480314965" top="0.98425196850393704" bottom="0.98425196850393704" header="0.51181102362204722" footer="0.51181102362204722"/>
  <pageSetup paperSize="9" scale="88" orientation="portrait" horizontalDpi="300" verticalDpi="300" r:id="rId1"/>
  <headerFooter alignWithMargins="0">
    <oddHeader>&amp;A</oddHeader>
    <oddFooter>&amp;L&amp;8&amp;F&amp;CPage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defaultSize="0" print="0" autoFill="0" autoLine="0" autoPict="0" macro="[0]!Menu_principal">
                <anchor moveWithCells="1" sizeWithCells="1">
                  <from>
                    <xdr:col>0</xdr:col>
                    <xdr:colOff>95250</xdr:colOff>
                    <xdr:row>0</xdr:row>
                    <xdr:rowOff>38100</xdr:rowOff>
                  </from>
                  <to>
                    <xdr:col>0</xdr:col>
                    <xdr:colOff>904875</xdr:colOff>
                    <xdr:row>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7"/>
  <sheetViews>
    <sheetView showGridLines="0" workbookViewId="0">
      <pane ySplit="1" topLeftCell="A2" activePane="bottomLeft" state="frozen"/>
      <selection pane="bottomLeft" activeCell="B9" sqref="B9"/>
    </sheetView>
  </sheetViews>
  <sheetFormatPr baseColWidth="10" defaultRowHeight="12" zeroHeight="1" x14ac:dyDescent="0.2"/>
  <cols>
    <col min="1" max="1" width="19.42578125" customWidth="1"/>
    <col min="2" max="2" width="6.85546875" customWidth="1"/>
    <col min="3" max="8" width="5.85546875" customWidth="1"/>
  </cols>
  <sheetData>
    <row r="1" spans="1:8" ht="93" x14ac:dyDescent="0.2">
      <c r="A1" s="45" t="s">
        <v>76</v>
      </c>
      <c r="B1" s="46" t="s">
        <v>77</v>
      </c>
      <c r="C1" s="46" t="s">
        <v>78</v>
      </c>
      <c r="D1" s="46" t="s">
        <v>79</v>
      </c>
      <c r="E1" s="46" t="s">
        <v>80</v>
      </c>
      <c r="F1" s="46" t="s">
        <v>81</v>
      </c>
      <c r="G1" s="46" t="s">
        <v>82</v>
      </c>
      <c r="H1" s="47" t="s">
        <v>83</v>
      </c>
    </row>
    <row r="2" spans="1:8" x14ac:dyDescent="0.2">
      <c r="A2" s="38" t="s">
        <v>84</v>
      </c>
      <c r="B2" s="2" t="s">
        <v>61</v>
      </c>
      <c r="C2" s="2" t="s">
        <v>63</v>
      </c>
      <c r="D2" s="2" t="s">
        <v>65</v>
      </c>
      <c r="E2" s="2" t="s">
        <v>67</v>
      </c>
      <c r="F2" s="2" t="s">
        <v>69</v>
      </c>
      <c r="G2" s="2" t="s">
        <v>71</v>
      </c>
      <c r="H2" s="39" t="s">
        <v>73</v>
      </c>
    </row>
    <row r="3" spans="1:8" ht="5.25" customHeight="1" x14ac:dyDescent="0.2">
      <c r="A3" s="38"/>
      <c r="H3" s="40"/>
    </row>
    <row r="4" spans="1:8" x14ac:dyDescent="0.2">
      <c r="A4" s="38" t="s">
        <v>85</v>
      </c>
      <c r="B4" s="49">
        <v>240</v>
      </c>
      <c r="C4" s="50">
        <v>240</v>
      </c>
      <c r="D4" s="50">
        <v>210</v>
      </c>
      <c r="E4" s="50">
        <v>150</v>
      </c>
      <c r="F4" s="50">
        <v>120</v>
      </c>
      <c r="G4" s="50">
        <v>150</v>
      </c>
      <c r="H4" s="51">
        <v>150</v>
      </c>
    </row>
    <row r="5" spans="1:8" x14ac:dyDescent="0.2">
      <c r="A5" s="38" t="s">
        <v>86</v>
      </c>
      <c r="B5" s="52">
        <v>130</v>
      </c>
      <c r="C5" s="53">
        <v>130</v>
      </c>
      <c r="D5" s="53">
        <v>115</v>
      </c>
      <c r="E5" s="53">
        <v>75</v>
      </c>
      <c r="F5" s="53">
        <v>60</v>
      </c>
      <c r="G5" s="53">
        <v>75</v>
      </c>
      <c r="H5" s="54">
        <v>75</v>
      </c>
    </row>
    <row r="6" spans="1:8" x14ac:dyDescent="0.2">
      <c r="A6" s="38" t="s">
        <v>87</v>
      </c>
      <c r="B6" s="52">
        <v>32</v>
      </c>
      <c r="C6" s="53">
        <v>32</v>
      </c>
      <c r="D6" s="53">
        <v>30</v>
      </c>
      <c r="E6" s="53">
        <v>25</v>
      </c>
      <c r="F6" s="53">
        <v>20</v>
      </c>
      <c r="G6" s="53">
        <v>25</v>
      </c>
      <c r="H6" s="54">
        <v>25</v>
      </c>
    </row>
    <row r="7" spans="1:8" ht="5.25" customHeight="1" x14ac:dyDescent="0.2">
      <c r="A7" s="38"/>
      <c r="H7" s="40"/>
    </row>
    <row r="8" spans="1:8" x14ac:dyDescent="0.2">
      <c r="A8" s="38" t="s">
        <v>88</v>
      </c>
      <c r="B8" s="55">
        <v>1.24</v>
      </c>
      <c r="C8" s="41"/>
      <c r="D8" s="41"/>
      <c r="E8" s="41"/>
      <c r="F8" s="41"/>
      <c r="G8" s="41"/>
      <c r="H8" s="40"/>
    </row>
    <row r="9" spans="1:8" ht="5.25" customHeight="1" x14ac:dyDescent="0.2">
      <c r="A9" s="38"/>
      <c r="C9" s="41"/>
      <c r="D9" s="41"/>
      <c r="E9" s="41"/>
      <c r="F9" s="41"/>
      <c r="G9" s="41"/>
      <c r="H9" s="40"/>
    </row>
    <row r="10" spans="1:8" x14ac:dyDescent="0.2">
      <c r="A10" s="38" t="s">
        <v>89</v>
      </c>
      <c r="B10" s="90">
        <v>6.4000000000000001E-2</v>
      </c>
      <c r="C10" s="41"/>
      <c r="D10" s="41"/>
      <c r="E10" s="41"/>
      <c r="F10" s="41"/>
      <c r="G10" s="41"/>
      <c r="H10" s="40"/>
    </row>
    <row r="11" spans="1:8" ht="5.25" customHeight="1" x14ac:dyDescent="0.2">
      <c r="A11" s="38"/>
      <c r="H11" s="40"/>
    </row>
    <row r="12" spans="1:8" x14ac:dyDescent="0.2">
      <c r="A12" s="38" t="s">
        <v>90</v>
      </c>
      <c r="B12" s="49">
        <v>0.74</v>
      </c>
      <c r="H12" s="40"/>
    </row>
    <row r="13" spans="1:8" ht="5.25" customHeight="1" x14ac:dyDescent="0.2">
      <c r="A13" s="38"/>
      <c r="H13" s="40"/>
    </row>
    <row r="14" spans="1:8" x14ac:dyDescent="0.2">
      <c r="A14" s="38" t="s">
        <v>91</v>
      </c>
      <c r="B14" s="49">
        <v>23</v>
      </c>
      <c r="H14" s="40"/>
    </row>
    <row r="15" spans="1:8" ht="5.25" customHeight="1" x14ac:dyDescent="0.2">
      <c r="A15" s="38"/>
      <c r="H15" s="40"/>
    </row>
    <row r="16" spans="1:8" x14ac:dyDescent="0.2">
      <c r="A16" s="38" t="s">
        <v>92</v>
      </c>
      <c r="B16" s="56" t="s">
        <v>93</v>
      </c>
      <c r="C16" s="48"/>
      <c r="H16" s="40"/>
    </row>
    <row r="17" spans="1:8" ht="5.25" customHeight="1" thickBot="1" x14ac:dyDescent="0.25">
      <c r="A17" s="42"/>
      <c r="B17" s="43"/>
      <c r="C17" s="43"/>
      <c r="D17" s="43"/>
      <c r="E17" s="43"/>
      <c r="F17" s="43"/>
      <c r="G17" s="43"/>
      <c r="H17" s="44"/>
    </row>
  </sheetData>
  <sheetProtection password="BB97" sheet="1" objects="1" scenarios="1"/>
  <phoneticPr fontId="17" type="noConversion"/>
  <printOptions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Button 1">
              <controlPr defaultSize="0" print="0" autoFill="0" autoLine="0" autoPict="0" macro="[0]!Menu_principal">
                <anchor moveWithCells="1" sizeWithCells="1">
                  <from>
                    <xdr:col>0</xdr:col>
                    <xdr:colOff>190500</xdr:colOff>
                    <xdr:row>0</xdr:row>
                    <xdr:rowOff>104775</xdr:rowOff>
                  </from>
                  <to>
                    <xdr:col>0</xdr:col>
                    <xdr:colOff>1000125</xdr:colOff>
                    <xdr:row>0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8"/>
  <sheetViews>
    <sheetView showGridLines="0" workbookViewId="0"/>
  </sheetViews>
  <sheetFormatPr baseColWidth="10" defaultColWidth="0" defaultRowHeight="12" zeroHeight="1" x14ac:dyDescent="0.2"/>
  <cols>
    <col min="1" max="1" width="1" customWidth="1"/>
    <col min="2" max="5" width="11.42578125" customWidth="1"/>
    <col min="6" max="6" width="3" customWidth="1"/>
    <col min="7" max="7" width="1.140625" customWidth="1"/>
  </cols>
  <sheetData>
    <row r="1" ht="4.5" customHeight="1" x14ac:dyDescent="0.2"/>
    <row r="2" x14ac:dyDescent="0.2"/>
    <row r="3" x14ac:dyDescent="0.2"/>
    <row r="4" x14ac:dyDescent="0.2"/>
    <row r="5" x14ac:dyDescent="0.2"/>
    <row r="6" x14ac:dyDescent="0.2"/>
    <row r="7" x14ac:dyDescent="0.2"/>
    <row r="8" x14ac:dyDescent="0.2"/>
    <row r="9" x14ac:dyDescent="0.2"/>
    <row r="10" x14ac:dyDescent="0.2"/>
    <row r="11" x14ac:dyDescent="0.2"/>
    <row r="12" x14ac:dyDescent="0.2"/>
    <row r="13" x14ac:dyDescent="0.2"/>
    <row r="14" x14ac:dyDescent="0.2"/>
    <row r="15" x14ac:dyDescent="0.2"/>
    <row r="16" x14ac:dyDescent="0.2"/>
    <row r="17" x14ac:dyDescent="0.2"/>
    <row r="18" ht="5.25" customHeight="1" x14ac:dyDescent="0.2"/>
  </sheetData>
  <sheetProtection password="BB97" sheet="1" objects="1" scenarios="1"/>
  <phoneticPr fontId="17" type="noConversion"/>
  <printOptions gridLinesSet="0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>
    <oddHeader>&amp;A</oddHeader>
    <oddFooter>Page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6" r:id="rId4" name="Button 6">
              <controlPr defaultSize="0" print="0" autoFill="0" autoLine="0" autoPict="0" macro="[0]!Feuille_décompte">
                <anchor moveWithCells="1" sizeWithCells="1">
                  <from>
                    <xdr:col>1</xdr:col>
                    <xdr:colOff>257175</xdr:colOff>
                    <xdr:row>5</xdr:row>
                    <xdr:rowOff>123825</xdr:rowOff>
                  </from>
                  <to>
                    <xdr:col>4</xdr:col>
                    <xdr:colOff>676275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5" name="Button 7">
              <controlPr defaultSize="0" print="0" autoFill="0" autoLine="0" autoPict="0" macro="[0]!Detail_des_indemnité">
                <anchor moveWithCells="1" sizeWithCells="1">
                  <from>
                    <xdr:col>1</xdr:col>
                    <xdr:colOff>257175</xdr:colOff>
                    <xdr:row>7</xdr:row>
                    <xdr:rowOff>57150</xdr:rowOff>
                  </from>
                  <to>
                    <xdr:col>4</xdr:col>
                    <xdr:colOff>676275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6" name="Button 9">
              <controlPr defaultSize="0" print="0" autoFill="0" autoLine="0" autoPict="0" macro="[0]!Paramètres_du_projet">
                <anchor moveWithCells="1" sizeWithCells="1">
                  <from>
                    <xdr:col>1</xdr:col>
                    <xdr:colOff>257175</xdr:colOff>
                    <xdr:row>8</xdr:row>
                    <xdr:rowOff>142875</xdr:rowOff>
                  </from>
                  <to>
                    <xdr:col>4</xdr:col>
                    <xdr:colOff>676275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7" name="Button 11">
              <controlPr defaultSize="0" print="0" autoFill="0" autoLine="0" autoPict="0" macro="[0]!Paramètres_du_programme">
                <anchor moveWithCells="1" sizeWithCells="1">
                  <from>
                    <xdr:col>1</xdr:col>
                    <xdr:colOff>257175</xdr:colOff>
                    <xdr:row>10</xdr:row>
                    <xdr:rowOff>76200</xdr:rowOff>
                  </from>
                  <to>
                    <xdr:col>4</xdr:col>
                    <xdr:colOff>676275</xdr:colOff>
                    <xdr:row>11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8" name="Button 15">
              <controlPr defaultSize="0" print="0" autoFill="0" autoLine="0" autoPict="0" macro="[0]!Impression_du_détail">
                <anchor moveWithCells="1" sizeWithCells="1">
                  <from>
                    <xdr:col>1</xdr:col>
                    <xdr:colOff>257175</xdr:colOff>
                    <xdr:row>12</xdr:row>
                    <xdr:rowOff>9525</xdr:rowOff>
                  </from>
                  <to>
                    <xdr:col>4</xdr:col>
                    <xdr:colOff>676275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9" name="Button 17">
              <controlPr defaultSize="0" print="0" autoFill="0" autoLine="0" autoPict="0" macro="[0]!Impression_du_décompte">
                <anchor moveWithCells="1" sizeWithCells="1">
                  <from>
                    <xdr:col>1</xdr:col>
                    <xdr:colOff>257175</xdr:colOff>
                    <xdr:row>13</xdr:row>
                    <xdr:rowOff>95250</xdr:rowOff>
                  </from>
                  <to>
                    <xdr:col>4</xdr:col>
                    <xdr:colOff>676275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0" name="Button 18">
              <controlPr defaultSize="0" print="0" autoFill="0" autoLine="0" autoPict="0" macro="[0]!Appel_de_l_aide">
                <anchor moveWithCells="1" sizeWithCells="1">
                  <from>
                    <xdr:col>1</xdr:col>
                    <xdr:colOff>257175</xdr:colOff>
                    <xdr:row>15</xdr:row>
                    <xdr:rowOff>38100</xdr:rowOff>
                  </from>
                  <to>
                    <xdr:col>4</xdr:col>
                    <xdr:colOff>676275</xdr:colOff>
                    <xdr:row>16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35"/>
  <sheetViews>
    <sheetView showGridLines="0" workbookViewId="0">
      <pane ySplit="2" topLeftCell="A3" activePane="bottomLeft" state="frozen"/>
      <selection pane="bottomLeft" activeCell="B4" sqref="B4"/>
    </sheetView>
  </sheetViews>
  <sheetFormatPr baseColWidth="10" defaultColWidth="0" defaultRowHeight="12" zeroHeight="1" x14ac:dyDescent="0.2"/>
  <cols>
    <col min="1" max="1" width="1.140625" customWidth="1"/>
    <col min="2" max="2" width="3" customWidth="1"/>
    <col min="3" max="3" width="76.7109375" customWidth="1"/>
    <col min="4" max="4" width="1.5703125" customWidth="1"/>
  </cols>
  <sheetData>
    <row r="1" spans="2:3" ht="6" customHeight="1" thickBot="1" x14ac:dyDescent="0.25"/>
    <row r="2" spans="2:3" ht="36.75" customHeight="1" thickBot="1" x14ac:dyDescent="0.25">
      <c r="B2" s="78" t="s">
        <v>94</v>
      </c>
      <c r="C2" s="79"/>
    </row>
    <row r="3" spans="2:3" x14ac:dyDescent="0.2"/>
    <row r="4" spans="2:3" ht="12.75" x14ac:dyDescent="0.2">
      <c r="B4" s="74" t="s">
        <v>95</v>
      </c>
    </row>
    <row r="5" spans="2:3" x14ac:dyDescent="0.2"/>
    <row r="6" spans="2:3" x14ac:dyDescent="0.2">
      <c r="B6" s="75" t="s">
        <v>96</v>
      </c>
    </row>
    <row r="7" spans="2:3" x14ac:dyDescent="0.2"/>
    <row r="8" spans="2:3" ht="24" x14ac:dyDescent="0.2">
      <c r="C8" s="77" t="s">
        <v>97</v>
      </c>
    </row>
    <row r="9" spans="2:3" ht="6" customHeight="1" x14ac:dyDescent="0.2"/>
    <row r="10" spans="2:3" x14ac:dyDescent="0.2">
      <c r="C10" s="76" t="s">
        <v>98</v>
      </c>
    </row>
    <row r="11" spans="2:3" ht="6" customHeight="1" x14ac:dyDescent="0.2"/>
    <row r="12" spans="2:3" ht="36" x14ac:dyDescent="0.2">
      <c r="C12" s="77" t="s">
        <v>99</v>
      </c>
    </row>
    <row r="13" spans="2:3" x14ac:dyDescent="0.2"/>
    <row r="14" spans="2:3" x14ac:dyDescent="0.2">
      <c r="B14" s="75" t="s">
        <v>100</v>
      </c>
    </row>
    <row r="15" spans="2:3" x14ac:dyDescent="0.2"/>
    <row r="16" spans="2:3" ht="24" x14ac:dyDescent="0.2">
      <c r="C16" s="77" t="s">
        <v>101</v>
      </c>
    </row>
    <row r="17" spans="2:3" ht="6" customHeight="1" x14ac:dyDescent="0.2"/>
    <row r="18" spans="2:3" ht="24" x14ac:dyDescent="0.2">
      <c r="C18" s="77" t="s">
        <v>102</v>
      </c>
    </row>
    <row r="19" spans="2:3" ht="6" customHeight="1" x14ac:dyDescent="0.2"/>
    <row r="20" spans="2:3" x14ac:dyDescent="0.2">
      <c r="C20" s="76" t="s">
        <v>98</v>
      </c>
    </row>
    <row r="21" spans="2:3" x14ac:dyDescent="0.2"/>
    <row r="22" spans="2:3" x14ac:dyDescent="0.2">
      <c r="B22" s="75" t="s">
        <v>103</v>
      </c>
    </row>
    <row r="23" spans="2:3" x14ac:dyDescent="0.2"/>
    <row r="24" spans="2:3" ht="24" x14ac:dyDescent="0.2">
      <c r="C24" s="77" t="s">
        <v>104</v>
      </c>
    </row>
    <row r="25" spans="2:3" ht="6" customHeight="1" x14ac:dyDescent="0.2"/>
    <row r="26" spans="2:3" ht="24" x14ac:dyDescent="0.2">
      <c r="C26" s="77" t="s">
        <v>105</v>
      </c>
    </row>
    <row r="27" spans="2:3" ht="6" customHeight="1" x14ac:dyDescent="0.2"/>
    <row r="28" spans="2:3" ht="36" x14ac:dyDescent="0.2">
      <c r="C28" s="77" t="s">
        <v>106</v>
      </c>
    </row>
    <row r="29" spans="2:3" x14ac:dyDescent="0.2"/>
    <row r="30" spans="2:3" x14ac:dyDescent="0.2">
      <c r="B30" s="75" t="s">
        <v>107</v>
      </c>
    </row>
    <row r="31" spans="2:3" x14ac:dyDescent="0.2"/>
    <row r="32" spans="2:3" ht="24" x14ac:dyDescent="0.2">
      <c r="C32" s="77" t="s">
        <v>108</v>
      </c>
    </row>
    <row r="33" spans="2:3" x14ac:dyDescent="0.2">
      <c r="C33" s="77"/>
    </row>
    <row r="34" spans="2:3" x14ac:dyDescent="0.2">
      <c r="B34" s="80" t="s">
        <v>109</v>
      </c>
      <c r="C34" s="81"/>
    </row>
    <row r="35" spans="2:3" ht="6" customHeight="1" x14ac:dyDescent="0.2"/>
  </sheetData>
  <sheetProtection password="BB97" sheet="1" objects="1" scenarios="1"/>
  <phoneticPr fontId="17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115" orientation="portrait" horizontalDpi="300" verticalDpi="300" r:id="rId1"/>
  <headerFooter alignWithMargins="0">
    <oddFooter>Page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Button 2">
              <controlPr defaultSize="0" print="0" autoFill="0" autoLine="0" autoPict="0" macro="[0]!Menu_principal">
                <anchor moveWithCells="1" sizeWithCells="1">
                  <from>
                    <xdr:col>1</xdr:col>
                    <xdr:colOff>85725</xdr:colOff>
                    <xdr:row>1</xdr:row>
                    <xdr:rowOff>133350</xdr:rowOff>
                  </from>
                  <to>
                    <xdr:col>2</xdr:col>
                    <xdr:colOff>685800</xdr:colOff>
                    <xdr:row>1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baseColWidth="10" defaultRowHeight="12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3</vt:i4>
      </vt:variant>
    </vt:vector>
  </HeadingPairs>
  <TitlesOfParts>
    <vt:vector size="9" baseType="lpstr">
      <vt:lpstr>Décompte</vt:lpstr>
      <vt:lpstr>Détail</vt:lpstr>
      <vt:lpstr>Paramètres du projet</vt:lpstr>
      <vt:lpstr>Paramètres de l'application</vt:lpstr>
      <vt:lpstr>Menu</vt:lpstr>
      <vt:lpstr>Aide</vt:lpstr>
      <vt:lpstr>Aide!Zone_d_impression</vt:lpstr>
      <vt:lpstr>Décompte!Zone_d_impression</vt:lpstr>
      <vt:lpstr>'Paramètres du projet'!Zone_d_impression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Etat de Fribourg</dc:creator>
  <cp:lastModifiedBy>Deillon Nicolas</cp:lastModifiedBy>
  <cp:lastPrinted>2024-02-07T15:36:42Z</cp:lastPrinted>
  <dcterms:created xsi:type="dcterms:W3CDTF">2005-02-21T13:56:54Z</dcterms:created>
  <dcterms:modified xsi:type="dcterms:W3CDTF">2024-02-07T16:09:15Z</dcterms:modified>
</cp:coreProperties>
</file>