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PÉRÉQUATION\00. Péréquation LPFI\1 Résultats annuels\Péréquation 2024\Site internet\Documents base\"/>
    </mc:Choice>
  </mc:AlternateContent>
  <xr:revisionPtr revIDLastSave="0" documentId="13_ncr:1_{1E3BF515-6654-4468-83CA-49A04134E8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F-ISB-montants 2024" sheetId="3" r:id="rId1"/>
  </sheets>
  <definedNames>
    <definedName name="_xlnm.Print_Titles" localSheetId="0">'IPF-ISB-montants 2024'!$1:$13</definedName>
    <definedName name="Print_Titles" localSheetId="0">'IPF-ISB-montants 2024'!$A:$B,'IPF-ISB-montants 2024'!$1:$13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4" i="3"/>
  <c r="K145" i="3"/>
  <c r="K146" i="3"/>
  <c r="K147" i="3"/>
  <c r="K148" i="3"/>
  <c r="K149" i="3"/>
  <c r="K150" i="3"/>
  <c r="K151" i="3"/>
  <c r="K152" i="3"/>
  <c r="K15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4" i="3"/>
  <c r="G145" i="3"/>
  <c r="G146" i="3"/>
  <c r="G147" i="3"/>
  <c r="G148" i="3"/>
  <c r="G149" i="3"/>
  <c r="G150" i="3"/>
  <c r="G151" i="3"/>
  <c r="G152" i="3"/>
  <c r="I10" i="3" l="1"/>
</calcChain>
</file>

<file path=xl/sharedStrings.xml><?xml version="1.0" encoding="utf-8"?>
<sst xmlns="http://schemas.openxmlformats.org/spreadsheetml/2006/main" count="163" uniqueCount="157">
  <si>
    <t>—</t>
  </si>
  <si>
    <t>POP</t>
  </si>
  <si>
    <t>pop. légale</t>
  </si>
  <si>
    <t>BEV</t>
  </si>
  <si>
    <t>montant</t>
  </si>
  <si>
    <t>par habitant</t>
  </si>
  <si>
    <t>Betrag</t>
  </si>
  <si>
    <t>pro Einwohner</t>
  </si>
  <si>
    <t>ISB</t>
  </si>
  <si>
    <t>SBI</t>
  </si>
  <si>
    <t>RESSOURCES / RESSOURCEN</t>
  </si>
  <si>
    <t>BESOINS / BEDARF</t>
  </si>
  <si>
    <t>zivilrecht. Bev.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</si>
  <si>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</si>
  <si>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</si>
  <si>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</si>
  <si>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</si>
  <si>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</si>
  <si>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</si>
  <si>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</si>
  <si>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</si>
  <si>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</si>
  <si>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</si>
  <si>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</si>
  <si>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</si>
  <si>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</si>
  <si>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</si>
  <si>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</si>
  <si>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</si>
  <si>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</si>
  <si>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</si>
  <si>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</si>
  <si>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</si>
  <si>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</si>
  <si>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</si>
  <si>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</si>
  <si>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</si>
  <si>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</si>
  <si>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</si>
  <si>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</si>
  <si>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</si>
  <si>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</si>
  <si>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</si>
  <si>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</si>
  <si>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</si>
  <si>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</si>
  <si>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</si>
  <si>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</si>
  <si>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</si>
  <si>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</si>
  <si>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</si>
  <si>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</si>
  <si>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</si>
  <si>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</si>
  <si>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</si>
  <si>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</si>
  <si>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</si>
  <si>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</si>
  <si>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</si>
  <si>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</si>
  <si>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</si>
  <si>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</si>
  <si>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</si>
  <si>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</si>
  <si>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</si>
  <si>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</si>
  <si>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</si>
  <si>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</si>
  <si>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</si>
  <si>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</si>
  <si>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</si>
  <si>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</si>
  <si>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</si>
  <si>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</si>
  <si>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</si>
  <si>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</si>
  <si>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</si>
  <si>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</si>
  <si>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</si>
  <si>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</si>
  <si>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</si>
  <si>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</si>
  <si>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</si>
  <si>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</si>
  <si>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</si>
  <si>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</si>
  <si>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</si>
  <si>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</si>
  <si>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</si>
  <si>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</si>
  <si>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</si>
  <si>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</si>
  <si>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</si>
  <si>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</si>
  <si>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</si>
  <si>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</si>
  <si>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</si>
  <si>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</si>
  <si>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</si>
  <si>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</si>
  <si>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</si>
  <si>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</si>
  <si>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</si>
  <si>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</si>
  <si>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</si>
  <si>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</si>
  <si>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</si>
  <si>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</si>
  <si>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</si>
  <si>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</si>
  <si>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</si>
  <si>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</si>
  <si>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</si>
  <si>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</si>
  <si>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</si>
  <si>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</si>
  <si>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</si>
  <si>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</si>
  <si>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</si>
  <si>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</si>
  <si>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</si>
  <si>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</si>
  <si>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</si>
  <si>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</si>
  <si>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</si>
  <si>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</si>
  <si>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</si>
  <si>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</si>
  <si>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</si>
  <si>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</si>
  <si>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</si>
  <si>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</si>
  <si>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</si>
  <si>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</si>
  <si>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Villaz</t>
  </si>
  <si>
    <t>Fribourg / Freiburg</t>
  </si>
  <si>
    <t>Prez</t>
  </si>
  <si>
    <t>Murten / Morat</t>
  </si>
  <si>
    <t>communes contributrices</t>
  </si>
  <si>
    <t>communes bénéficiaires</t>
  </si>
  <si>
    <t>begünstigte Gemeinden</t>
  </si>
  <si>
    <t>beitragende Gemeinden</t>
  </si>
  <si>
    <r>
      <rPr>
        <b/>
        <sz val="9"/>
        <rFont val="Arial"/>
        <family val="2"/>
      </rPr>
      <t>IPF</t>
    </r>
    <r>
      <rPr>
        <sz val="9"/>
        <rFont val="Arial"/>
        <family val="2"/>
      </rPr>
      <t xml:space="preserve"> &gt; 100</t>
    </r>
  </si>
  <si>
    <r>
      <rPr>
        <b/>
        <sz val="9"/>
        <rFont val="Arial"/>
        <family val="2"/>
      </rPr>
      <t>StPI</t>
    </r>
    <r>
      <rPr>
        <sz val="9"/>
        <rFont val="Arial"/>
        <family val="2"/>
      </rPr>
      <t xml:space="preserve"> &gt; 100</t>
    </r>
  </si>
  <si>
    <r>
      <rPr>
        <b/>
        <sz val="9"/>
        <rFont val="Arial"/>
        <family val="2"/>
      </rPr>
      <t>IPF</t>
    </r>
    <r>
      <rPr>
        <sz val="9"/>
        <rFont val="Arial"/>
        <family val="2"/>
      </rPr>
      <t xml:space="preserve"> &lt; 100</t>
    </r>
  </si>
  <si>
    <r>
      <rPr>
        <b/>
        <sz val="9"/>
        <rFont val="Arial"/>
        <family val="2"/>
      </rPr>
      <t>StPI</t>
    </r>
    <r>
      <rPr>
        <sz val="9"/>
        <rFont val="Arial"/>
        <family val="2"/>
      </rPr>
      <t xml:space="preserve"> &lt; 100</t>
    </r>
  </si>
  <si>
    <t>Bois-d'Amont</t>
  </si>
  <si>
    <t>Broye / Broye</t>
  </si>
  <si>
    <t>Glâne / Glane</t>
  </si>
  <si>
    <t>Gruyère / Greyerz</t>
  </si>
  <si>
    <t>Sarine / Saane</t>
  </si>
  <si>
    <t>Lac / See</t>
  </si>
  <si>
    <t>Singine / Sense</t>
  </si>
  <si>
    <t>Veveyse / Vivisbach</t>
  </si>
  <si>
    <t>Total</t>
  </si>
  <si>
    <t>Péréquation financière intercommunale / Interkomunaler Finanzausgleich 2024</t>
  </si>
  <si>
    <t>Indices IPF et ISB - Montants / Indizes StPI und SBI - Beträge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</si>
</sst>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\-"/>
    <numFmt numFmtId="166" formatCode="_ * #,##0.\-_ ;_ * \-#,##0.\-_ ;_ * &quot;-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rgb="FF97233F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rgb="FF97233F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233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E7EB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97233F"/>
      </right>
      <top style="thin">
        <color rgb="FF97233F"/>
      </top>
      <bottom style="thin">
        <color rgb="FF97233F"/>
      </bottom>
      <diagonal/>
    </border>
    <border>
      <left style="thin">
        <color rgb="FF97233F"/>
      </left>
      <right/>
      <top style="thin">
        <color rgb="FF97233F"/>
      </top>
      <bottom style="thin">
        <color rgb="FF97233F"/>
      </bottom>
      <diagonal/>
    </border>
    <border>
      <left/>
      <right/>
      <top style="thin">
        <color rgb="FF97233F"/>
      </top>
      <bottom style="thin">
        <color rgb="FF97233F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rgb="FF97233F"/>
      </top>
      <bottom/>
      <diagonal/>
    </border>
    <border>
      <left/>
      <right style="hair">
        <color auto="1"/>
      </right>
      <top style="thin">
        <color rgb="FF97233F"/>
      </top>
      <bottom/>
      <diagonal/>
    </border>
    <border>
      <left/>
      <right/>
      <top style="thin">
        <color rgb="FF97233F"/>
      </top>
      <bottom/>
      <diagonal/>
    </border>
    <border>
      <left/>
      <right style="thin">
        <color rgb="FF97233F"/>
      </right>
      <top style="thin">
        <color rgb="FF97233F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2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165" fontId="8" fillId="0" borderId="1" xfId="3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3" fontId="8" fillId="0" borderId="3" xfId="2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vertical="center"/>
    </xf>
    <xf numFmtId="165" fontId="8" fillId="0" borderId="3" xfId="3" applyNumberFormat="1" applyFont="1" applyBorder="1" applyAlignment="1">
      <alignment horizontal="right" vertical="center"/>
    </xf>
    <xf numFmtId="3" fontId="11" fillId="0" borderId="3" xfId="3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5" fontId="8" fillId="3" borderId="1" xfId="3" applyNumberFormat="1" applyFont="1" applyFill="1" applyBorder="1" applyAlignment="1">
      <alignment horizontal="right" vertical="center"/>
    </xf>
    <xf numFmtId="4" fontId="11" fillId="3" borderId="5" xfId="3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4" fontId="11" fillId="0" borderId="5" xfId="3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" fontId="8" fillId="0" borderId="4" xfId="2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8" fillId="3" borderId="4" xfId="2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6" fontId="8" fillId="4" borderId="4" xfId="2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4" fontId="8" fillId="3" borderId="2" xfId="4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12" fillId="0" borderId="1" xfId="0" applyNumberFormat="1" applyFont="1" applyBorder="1" applyAlignment="1">
      <alignment vertical="center"/>
    </xf>
    <xf numFmtId="166" fontId="8" fillId="0" borderId="4" xfId="2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vertical="center"/>
    </xf>
    <xf numFmtId="165" fontId="8" fillId="0" borderId="12" xfId="3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8" fillId="0" borderId="1" xfId="4" applyNumberFormat="1" applyFont="1" applyBorder="1" applyAlignment="1">
      <alignment vertical="center"/>
    </xf>
    <xf numFmtId="4" fontId="8" fillId="3" borderId="1" xfId="4" applyNumberFormat="1" applyFont="1" applyFill="1" applyBorder="1" applyAlignment="1">
      <alignment vertical="center"/>
    </xf>
    <xf numFmtId="166" fontId="8" fillId="3" borderId="6" xfId="2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right" vertical="center"/>
    </xf>
    <xf numFmtId="4" fontId="8" fillId="4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4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_1 - calcul IPF 2005" xfId="4" xr:uid="{00000000-0005-0000-0000-000002000000}"/>
    <cellStyle name="Normal_Série Péréquation des besoins" xfId="3" xr:uid="{00000000-0005-0000-0000-000003000000}"/>
    <cellStyle name="Normal_Série Péréquation des ressources" xfId="2" xr:uid="{00000000-0005-0000-0000-000004000000}"/>
  </cellStyles>
  <dxfs count="0"/>
  <tableStyles count="0" defaultTableStyle="TableStyleMedium9" defaultPivotStyle="PivotStyleLight16"/>
  <colors>
    <mruColors>
      <color rgb="FFF9E7EB"/>
      <color rgb="FF97233F"/>
      <color rgb="FFF1C5CF"/>
      <color rgb="FFE38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showGridLines="0" tabSelected="1" zoomScaleNormal="100" workbookViewId="0">
      <pane ySplit="13" topLeftCell="A14" activePane="bottomLeft" state="frozen"/>
      <selection pane="bottomLeft"/>
    </sheetView>
  </sheetViews>
  <sheetFormatPr baseColWidth="10" defaultColWidth="15.7109375" defaultRowHeight="14.1" customHeight="1" x14ac:dyDescent="0.25"/>
  <cols>
    <col min="1" max="1" width="4.7109375" style="3" customWidth="1"/>
    <col min="2" max="2" width="22.7109375" style="3" customWidth="1"/>
    <col min="3" max="3" width="12.7109375" style="75" customWidth="1"/>
    <col min="4" max="4" width="1.7109375" style="7" customWidth="1"/>
    <col min="5" max="5" width="8.7109375" style="7" customWidth="1"/>
    <col min="6" max="7" width="12.7109375" style="7" customWidth="1"/>
    <col min="8" max="8" width="1.7109375" style="7" customWidth="1"/>
    <col min="9" max="9" width="8.7109375" style="7" customWidth="1"/>
    <col min="10" max="11" width="12.7109375" style="7" customWidth="1"/>
    <col min="12" max="16384" width="15.7109375" style="3"/>
  </cols>
  <sheetData>
    <row r="1" spans="1:12" s="1" customFormat="1" ht="20.100000000000001" customHeight="1" x14ac:dyDescent="0.25">
      <c r="A1" s="4"/>
      <c r="B1" s="4"/>
      <c r="C1" s="82" t="s">
        <v>155</v>
      </c>
      <c r="D1" s="82"/>
      <c r="E1" s="82"/>
      <c r="F1" s="82"/>
      <c r="G1" s="82"/>
      <c r="H1" s="82"/>
      <c r="I1" s="82"/>
      <c r="J1" s="82"/>
      <c r="K1" s="82"/>
      <c r="L1" s="82"/>
    </row>
    <row r="2" spans="1:12" s="1" customFormat="1" ht="9.9499999999999993" customHeight="1" x14ac:dyDescent="0.25">
      <c r="A2" s="5"/>
      <c r="B2" s="5"/>
      <c r="C2" s="83" t="s">
        <v>0</v>
      </c>
      <c r="D2" s="83"/>
      <c r="E2" s="83"/>
      <c r="F2" s="83"/>
      <c r="G2" s="83"/>
      <c r="H2" s="83"/>
      <c r="I2" s="83"/>
      <c r="J2" s="83"/>
      <c r="K2" s="83"/>
      <c r="L2" s="83"/>
    </row>
    <row r="3" spans="1:12" s="2" customFormat="1" ht="20.100000000000001" customHeight="1" x14ac:dyDescent="0.25">
      <c r="A3" s="6"/>
      <c r="B3" s="6"/>
      <c r="C3" s="84" t="s">
        <v>156</v>
      </c>
      <c r="D3" s="84"/>
      <c r="E3" s="84"/>
      <c r="F3" s="84"/>
      <c r="G3" s="84"/>
      <c r="H3" s="84"/>
      <c r="I3" s="84"/>
      <c r="J3" s="84"/>
      <c r="K3" s="84"/>
      <c r="L3" s="84"/>
    </row>
    <row r="5" spans="1:12" s="9" customFormat="1" ht="14.1" customHeight="1" x14ac:dyDescent="0.25">
      <c r="C5" s="67"/>
      <c r="D5" s="8"/>
      <c r="E5" s="93" t="s">
        <v>10</v>
      </c>
      <c r="F5" s="94"/>
      <c r="G5" s="95"/>
      <c r="H5" s="8"/>
      <c r="I5" s="93" t="s">
        <v>11</v>
      </c>
      <c r="J5" s="96"/>
      <c r="K5" s="97"/>
    </row>
    <row r="6" spans="1:12" s="10" customFormat="1" ht="14.1" customHeight="1" x14ac:dyDescent="0.25">
      <c r="C6" s="68" t="s">
        <v>1</v>
      </c>
      <c r="D6" s="27"/>
      <c r="E6" s="49" t="s">
        <v>142</v>
      </c>
      <c r="F6" s="89" t="s">
        <v>138</v>
      </c>
      <c r="G6" s="90"/>
      <c r="H6" s="27"/>
      <c r="I6" s="33"/>
      <c r="J6" s="85"/>
      <c r="K6" s="86"/>
    </row>
    <row r="7" spans="1:12" s="19" customFormat="1" ht="14.1" customHeight="1" x14ac:dyDescent="0.25">
      <c r="C7" s="32" t="s">
        <v>2</v>
      </c>
      <c r="D7" s="28"/>
      <c r="E7" s="50" t="s">
        <v>143</v>
      </c>
      <c r="F7" s="91" t="s">
        <v>141</v>
      </c>
      <c r="G7" s="92"/>
      <c r="H7" s="28"/>
      <c r="I7" s="33"/>
      <c r="J7" s="87"/>
      <c r="K7" s="88"/>
    </row>
    <row r="8" spans="1:12" s="10" customFormat="1" ht="14.1" customHeight="1" x14ac:dyDescent="0.25">
      <c r="C8" s="69" t="s">
        <v>3</v>
      </c>
      <c r="D8" s="27"/>
      <c r="E8" s="51" t="s">
        <v>144</v>
      </c>
      <c r="F8" s="76" t="s">
        <v>139</v>
      </c>
      <c r="G8" s="77"/>
      <c r="H8" s="27"/>
      <c r="I8" s="48" t="s">
        <v>8</v>
      </c>
      <c r="J8" s="80" t="s">
        <v>139</v>
      </c>
      <c r="K8" s="81"/>
    </row>
    <row r="9" spans="1:12" s="19" customFormat="1" ht="14.1" customHeight="1" x14ac:dyDescent="0.25">
      <c r="C9" s="32" t="s">
        <v>12</v>
      </c>
      <c r="D9" s="28"/>
      <c r="E9" s="51" t="s">
        <v>145</v>
      </c>
      <c r="F9" s="78" t="s">
        <v>140</v>
      </c>
      <c r="G9" s="79"/>
      <c r="H9" s="28"/>
      <c r="I9" s="48" t="s">
        <v>9</v>
      </c>
      <c r="J9" s="78" t="s">
        <v>140</v>
      </c>
      <c r="K9" s="79"/>
    </row>
    <row r="10" spans="1:12" s="19" customFormat="1" ht="14.1" customHeight="1" x14ac:dyDescent="0.25">
      <c r="C10" s="32">
        <v>2022</v>
      </c>
      <c r="D10" s="29"/>
      <c r="E10" s="34">
        <v>2024</v>
      </c>
      <c r="F10" s="33" t="s">
        <v>4</v>
      </c>
      <c r="G10" s="32" t="s">
        <v>5</v>
      </c>
      <c r="H10" s="29"/>
      <c r="I10" s="34">
        <f>E10</f>
        <v>2024</v>
      </c>
      <c r="J10" s="33" t="s">
        <v>4</v>
      </c>
      <c r="K10" s="32" t="s">
        <v>5</v>
      </c>
    </row>
    <row r="11" spans="1:12" s="19" customFormat="1" ht="14.1" customHeight="1" x14ac:dyDescent="0.25">
      <c r="C11" s="39"/>
      <c r="D11" s="28"/>
      <c r="E11" s="35"/>
      <c r="F11" s="37" t="s">
        <v>6</v>
      </c>
      <c r="G11" s="39" t="s">
        <v>7</v>
      </c>
      <c r="H11" s="29"/>
      <c r="I11" s="36"/>
      <c r="J11" s="37" t="s">
        <v>6</v>
      </c>
      <c r="K11" s="39" t="s">
        <v>7</v>
      </c>
    </row>
    <row r="12" spans="1:12" s="10" customFormat="1" ht="14.1" customHeight="1" x14ac:dyDescent="0.25">
      <c r="A12" s="11"/>
      <c r="B12" s="12" t="s">
        <v>154</v>
      </c>
      <c r="C12" s="70">
        <f>SUM(C15:C152)</f>
        <v>334286</v>
      </c>
      <c r="D12" s="13"/>
      <c r="E12" s="59"/>
      <c r="F12" s="60">
        <v>33613107</v>
      </c>
      <c r="G12" s="61"/>
      <c r="H12" s="14"/>
      <c r="I12" s="15"/>
      <c r="J12" s="17">
        <v>16806553</v>
      </c>
      <c r="K12" s="38"/>
    </row>
    <row r="13" spans="1:12" s="43" customFormat="1" ht="14.1" customHeight="1" x14ac:dyDescent="0.25">
      <c r="A13" s="11"/>
      <c r="B13" s="12"/>
      <c r="C13" s="70"/>
      <c r="D13" s="13"/>
      <c r="E13" s="16"/>
      <c r="F13" s="40"/>
      <c r="G13" s="42"/>
      <c r="H13" s="14"/>
      <c r="I13" s="16"/>
      <c r="J13" s="17"/>
      <c r="K13" s="41"/>
    </row>
    <row r="14" spans="1:12" s="43" customFormat="1" ht="14.1" customHeight="1" x14ac:dyDescent="0.25">
      <c r="A14" s="11"/>
      <c r="B14" s="12" t="s">
        <v>147</v>
      </c>
      <c r="C14" s="70"/>
      <c r="D14" s="13"/>
      <c r="E14" s="16"/>
      <c r="F14" s="40"/>
      <c r="G14" s="42"/>
      <c r="H14" s="14"/>
      <c r="I14" s="16"/>
      <c r="J14" s="17"/>
      <c r="K14" s="41"/>
    </row>
    <row r="15" spans="1:12" ht="14.1" customHeight="1" x14ac:dyDescent="0.25">
      <c r="A15" s="18">
        <v>2008</v>
      </c>
      <c r="B15" s="19" t="s">
        <v>13</v>
      </c>
      <c r="C15" s="71">
        <v>513</v>
      </c>
      <c r="D15" s="56"/>
      <c r="E15" s="63">
        <v>93.3</v>
      </c>
      <c r="F15" s="44">
        <v>37216</v>
      </c>
      <c r="G15" s="45">
        <f>F15/C15</f>
        <v>72.5458089668616</v>
      </c>
      <c r="H15" s="20"/>
      <c r="I15" s="53">
        <v>99.9</v>
      </c>
      <c r="J15" s="30">
        <v>23978</v>
      </c>
      <c r="K15" s="31">
        <f>J15/C15</f>
        <v>46.74074074074074</v>
      </c>
    </row>
    <row r="16" spans="1:12" ht="14.1" customHeight="1" x14ac:dyDescent="0.25">
      <c r="A16" s="18">
        <v>2011</v>
      </c>
      <c r="B16" s="19" t="s">
        <v>14</v>
      </c>
      <c r="C16" s="71">
        <v>1942</v>
      </c>
      <c r="D16" s="56"/>
      <c r="E16" s="63">
        <v>76.650000000000006</v>
      </c>
      <c r="F16" s="44">
        <v>490991</v>
      </c>
      <c r="G16" s="45">
        <f t="shared" ref="G16:G79" si="0">F16/C16</f>
        <v>252.82749742533471</v>
      </c>
      <c r="H16" s="20"/>
      <c r="I16" s="53">
        <v>97.58</v>
      </c>
      <c r="J16" s="30">
        <v>82626</v>
      </c>
      <c r="K16" s="31">
        <f t="shared" ref="K16:K79" si="1">J16/C16</f>
        <v>42.546858908341918</v>
      </c>
    </row>
    <row r="17" spans="1:11" ht="14.1" customHeight="1" x14ac:dyDescent="0.25">
      <c r="A17" s="18">
        <v>2016</v>
      </c>
      <c r="B17" s="19" t="s">
        <v>15</v>
      </c>
      <c r="C17" s="71">
        <v>1180</v>
      </c>
      <c r="D17" s="56"/>
      <c r="E17" s="63">
        <v>72.47</v>
      </c>
      <c r="F17" s="44">
        <v>351743</v>
      </c>
      <c r="G17" s="45">
        <f t="shared" si="0"/>
        <v>298.08728813559321</v>
      </c>
      <c r="H17" s="20"/>
      <c r="I17" s="53">
        <v>101.15</v>
      </c>
      <c r="J17" s="30">
        <v>57966</v>
      </c>
      <c r="K17" s="31">
        <f t="shared" si="1"/>
        <v>49.123728813559325</v>
      </c>
    </row>
    <row r="18" spans="1:11" ht="14.1" customHeight="1" x14ac:dyDescent="0.25">
      <c r="A18" s="18">
        <v>2022</v>
      </c>
      <c r="B18" s="19" t="s">
        <v>16</v>
      </c>
      <c r="C18" s="71">
        <v>1118</v>
      </c>
      <c r="D18" s="56"/>
      <c r="E18" s="63">
        <v>88.97</v>
      </c>
      <c r="F18" s="44">
        <v>133523</v>
      </c>
      <c r="G18" s="45">
        <f t="shared" si="0"/>
        <v>119.43023255813954</v>
      </c>
      <c r="H18" s="20"/>
      <c r="I18" s="53">
        <v>108.73</v>
      </c>
      <c r="J18" s="30">
        <v>73327</v>
      </c>
      <c r="K18" s="31">
        <f t="shared" si="1"/>
        <v>65.587656529516991</v>
      </c>
    </row>
    <row r="19" spans="1:11" ht="14.1" customHeight="1" x14ac:dyDescent="0.25">
      <c r="A19" s="18">
        <v>2025</v>
      </c>
      <c r="B19" s="19" t="s">
        <v>17</v>
      </c>
      <c r="C19" s="71">
        <v>1217</v>
      </c>
      <c r="D19" s="56"/>
      <c r="E19" s="63">
        <v>72.81</v>
      </c>
      <c r="F19" s="44">
        <v>358292</v>
      </c>
      <c r="G19" s="45">
        <f t="shared" si="0"/>
        <v>294.40591618734595</v>
      </c>
      <c r="H19" s="20"/>
      <c r="I19" s="53">
        <v>107.17</v>
      </c>
      <c r="J19" s="30">
        <v>75337</v>
      </c>
      <c r="K19" s="31">
        <f t="shared" si="1"/>
        <v>61.903861955628592</v>
      </c>
    </row>
    <row r="20" spans="1:11" ht="14.1" customHeight="1" x14ac:dyDescent="0.25">
      <c r="A20" s="18">
        <v>2027</v>
      </c>
      <c r="B20" s="19" t="s">
        <v>18</v>
      </c>
      <c r="C20" s="71">
        <v>437</v>
      </c>
      <c r="D20" s="56"/>
      <c r="E20" s="63">
        <v>81.64</v>
      </c>
      <c r="F20" s="44">
        <v>86874</v>
      </c>
      <c r="G20" s="45">
        <f t="shared" si="0"/>
        <v>198.79633867276888</v>
      </c>
      <c r="H20" s="20"/>
      <c r="I20" s="53">
        <v>119.13</v>
      </c>
      <c r="J20" s="30">
        <v>41304</v>
      </c>
      <c r="K20" s="31">
        <f t="shared" si="1"/>
        <v>94.517162471395878</v>
      </c>
    </row>
    <row r="21" spans="1:11" ht="14.1" customHeight="1" x14ac:dyDescent="0.25">
      <c r="A21" s="18">
        <v>2029</v>
      </c>
      <c r="B21" s="19" t="s">
        <v>19</v>
      </c>
      <c r="C21" s="71">
        <v>2932</v>
      </c>
      <c r="D21" s="56"/>
      <c r="E21" s="63">
        <v>72.95</v>
      </c>
      <c r="F21" s="44">
        <v>858754</v>
      </c>
      <c r="G21" s="45">
        <f t="shared" si="0"/>
        <v>292.89017735334244</v>
      </c>
      <c r="H21" s="20"/>
      <c r="I21" s="53">
        <v>100.04</v>
      </c>
      <c r="J21" s="30">
        <v>137811</v>
      </c>
      <c r="K21" s="31">
        <f t="shared" si="1"/>
        <v>47.002387448840381</v>
      </c>
    </row>
    <row r="22" spans="1:11" ht="14.1" customHeight="1" x14ac:dyDescent="0.25">
      <c r="A22" s="18">
        <v>2035</v>
      </c>
      <c r="B22" s="19" t="s">
        <v>20</v>
      </c>
      <c r="C22" s="71">
        <v>487</v>
      </c>
      <c r="D22" s="56"/>
      <c r="E22" s="63">
        <v>67.52</v>
      </c>
      <c r="F22" s="44">
        <v>171270</v>
      </c>
      <c r="G22" s="45">
        <f t="shared" si="0"/>
        <v>351.68377823408622</v>
      </c>
      <c r="H22" s="20"/>
      <c r="I22" s="53">
        <v>110.48</v>
      </c>
      <c r="J22" s="30">
        <v>34048</v>
      </c>
      <c r="K22" s="31">
        <f t="shared" si="1"/>
        <v>69.913757700205338</v>
      </c>
    </row>
    <row r="23" spans="1:11" ht="14.1" customHeight="1" x14ac:dyDescent="0.25">
      <c r="A23" s="18">
        <v>2038</v>
      </c>
      <c r="B23" s="19" t="s">
        <v>21</v>
      </c>
      <c r="C23" s="71">
        <v>101</v>
      </c>
      <c r="D23" s="56"/>
      <c r="E23" s="63">
        <v>57.32</v>
      </c>
      <c r="F23" s="44">
        <v>46675</v>
      </c>
      <c r="G23" s="45">
        <f t="shared" si="0"/>
        <v>462.12871287128712</v>
      </c>
      <c r="H23" s="20"/>
      <c r="I23" s="53">
        <v>60.69</v>
      </c>
      <c r="J23" s="30">
        <v>643</v>
      </c>
      <c r="K23" s="31">
        <f t="shared" si="1"/>
        <v>6.3663366336633667</v>
      </c>
    </row>
    <row r="24" spans="1:11" ht="14.1" customHeight="1" x14ac:dyDescent="0.25">
      <c r="A24" s="18">
        <v>2041</v>
      </c>
      <c r="B24" s="19" t="s">
        <v>22</v>
      </c>
      <c r="C24" s="71">
        <v>1929</v>
      </c>
      <c r="D24" s="56"/>
      <c r="E24" s="63">
        <v>85.65</v>
      </c>
      <c r="F24" s="44">
        <v>299724</v>
      </c>
      <c r="G24" s="45">
        <f t="shared" si="0"/>
        <v>155.37791601866252</v>
      </c>
      <c r="H24" s="20"/>
      <c r="I24" s="53">
        <v>100.48</v>
      </c>
      <c r="J24" s="30">
        <v>92273</v>
      </c>
      <c r="K24" s="31">
        <f t="shared" si="1"/>
        <v>47.834629341627789</v>
      </c>
    </row>
    <row r="25" spans="1:11" ht="14.1" customHeight="1" x14ac:dyDescent="0.25">
      <c r="A25" s="18">
        <v>2043</v>
      </c>
      <c r="B25" s="19" t="s">
        <v>23</v>
      </c>
      <c r="C25" s="71">
        <v>319</v>
      </c>
      <c r="D25" s="56"/>
      <c r="E25" s="66">
        <v>200.75</v>
      </c>
      <c r="F25" s="46">
        <v>-356133</v>
      </c>
      <c r="G25" s="47">
        <f t="shared" si="0"/>
        <v>-1116.4043887147336</v>
      </c>
      <c r="H25" s="20"/>
      <c r="I25" s="53">
        <v>94.16</v>
      </c>
      <c r="J25" s="30">
        <v>11767</v>
      </c>
      <c r="K25" s="31">
        <f t="shared" si="1"/>
        <v>36.887147335423201</v>
      </c>
    </row>
    <row r="26" spans="1:11" ht="14.1" customHeight="1" x14ac:dyDescent="0.25">
      <c r="A26" s="18">
        <v>2044</v>
      </c>
      <c r="B26" s="19" t="s">
        <v>24</v>
      </c>
      <c r="C26" s="71">
        <v>1208</v>
      </c>
      <c r="D26" s="56"/>
      <c r="E26" s="63">
        <v>68.03</v>
      </c>
      <c r="F26" s="44">
        <v>418164</v>
      </c>
      <c r="G26" s="45">
        <f t="shared" si="0"/>
        <v>346.16225165562912</v>
      </c>
      <c r="H26" s="20"/>
      <c r="I26" s="53">
        <v>95.65</v>
      </c>
      <c r="J26" s="30">
        <v>47450</v>
      </c>
      <c r="K26" s="31">
        <f t="shared" si="1"/>
        <v>39.27980132450331</v>
      </c>
    </row>
    <row r="27" spans="1:11" ht="14.1" customHeight="1" x14ac:dyDescent="0.25">
      <c r="A27" s="18">
        <v>2045</v>
      </c>
      <c r="B27" s="19" t="s">
        <v>25</v>
      </c>
      <c r="C27" s="71">
        <v>501</v>
      </c>
      <c r="D27" s="56"/>
      <c r="E27" s="63">
        <v>77.66</v>
      </c>
      <c r="F27" s="44">
        <v>121188</v>
      </c>
      <c r="G27" s="45">
        <f t="shared" si="0"/>
        <v>241.89221556886227</v>
      </c>
      <c r="H27" s="20"/>
      <c r="I27" s="53">
        <v>87.59</v>
      </c>
      <c r="J27" s="30">
        <v>13838</v>
      </c>
      <c r="K27" s="31">
        <f t="shared" si="1"/>
        <v>27.620758483033931</v>
      </c>
    </row>
    <row r="28" spans="1:11" ht="14.1" customHeight="1" x14ac:dyDescent="0.25">
      <c r="A28" s="18">
        <v>2050</v>
      </c>
      <c r="B28" s="19" t="s">
        <v>26</v>
      </c>
      <c r="C28" s="71">
        <v>1586</v>
      </c>
      <c r="D28" s="56"/>
      <c r="E28" s="63">
        <v>75.67</v>
      </c>
      <c r="F28" s="44">
        <v>417814</v>
      </c>
      <c r="G28" s="45">
        <f t="shared" si="0"/>
        <v>263.43883984867591</v>
      </c>
      <c r="H28" s="20"/>
      <c r="I28" s="53">
        <v>98.95</v>
      </c>
      <c r="J28" s="30">
        <v>71350</v>
      </c>
      <c r="K28" s="31">
        <f t="shared" si="1"/>
        <v>44.987389659520808</v>
      </c>
    </row>
    <row r="29" spans="1:11" ht="14.1" customHeight="1" x14ac:dyDescent="0.25">
      <c r="A29" s="18">
        <v>2051</v>
      </c>
      <c r="B29" s="19" t="s">
        <v>27</v>
      </c>
      <c r="C29" s="71">
        <v>1309</v>
      </c>
      <c r="D29" s="56"/>
      <c r="E29" s="63">
        <v>96.44</v>
      </c>
      <c r="F29" s="44">
        <v>50458</v>
      </c>
      <c r="G29" s="45">
        <f t="shared" si="0"/>
        <v>38.546982429335372</v>
      </c>
      <c r="H29" s="20"/>
      <c r="I29" s="53">
        <v>97.43</v>
      </c>
      <c r="J29" s="30">
        <v>55352</v>
      </c>
      <c r="K29" s="31">
        <f t="shared" si="1"/>
        <v>42.285714285714285</v>
      </c>
    </row>
    <row r="30" spans="1:11" ht="14.1" customHeight="1" x14ac:dyDescent="0.25">
      <c r="A30" s="18">
        <v>2053</v>
      </c>
      <c r="B30" s="19" t="s">
        <v>28</v>
      </c>
      <c r="C30" s="71">
        <v>5844</v>
      </c>
      <c r="D30" s="56"/>
      <c r="E30" s="63">
        <v>84.41</v>
      </c>
      <c r="F30" s="44">
        <v>986492</v>
      </c>
      <c r="G30" s="45">
        <f t="shared" si="0"/>
        <v>168.80424366872006</v>
      </c>
      <c r="H30" s="20"/>
      <c r="I30" s="53">
        <v>102.95</v>
      </c>
      <c r="J30" s="30">
        <v>308065</v>
      </c>
      <c r="K30" s="31">
        <f t="shared" si="1"/>
        <v>52.714750171115675</v>
      </c>
    </row>
    <row r="31" spans="1:11" ht="14.1" customHeight="1" x14ac:dyDescent="0.25">
      <c r="A31" s="18">
        <v>2054</v>
      </c>
      <c r="B31" s="19" t="s">
        <v>29</v>
      </c>
      <c r="C31" s="71">
        <v>10133</v>
      </c>
      <c r="D31" s="56"/>
      <c r="E31" s="63">
        <v>89.92</v>
      </c>
      <c r="F31" s="44">
        <v>1105951</v>
      </c>
      <c r="G31" s="45">
        <f t="shared" si="0"/>
        <v>109.14349156222244</v>
      </c>
      <c r="H31" s="20"/>
      <c r="I31" s="53">
        <v>101.04</v>
      </c>
      <c r="J31" s="30">
        <v>495607</v>
      </c>
      <c r="K31" s="31">
        <f t="shared" si="1"/>
        <v>48.910194414289947</v>
      </c>
    </row>
    <row r="32" spans="1:11" ht="14.1" customHeight="1" x14ac:dyDescent="0.25">
      <c r="A32" s="18">
        <v>2055</v>
      </c>
      <c r="B32" s="19" t="s">
        <v>30</v>
      </c>
      <c r="C32" s="71">
        <v>2405</v>
      </c>
      <c r="D32" s="56"/>
      <c r="E32" s="63">
        <v>99.61</v>
      </c>
      <c r="F32" s="44">
        <v>10156</v>
      </c>
      <c r="G32" s="45">
        <f t="shared" si="0"/>
        <v>4.2228690228690224</v>
      </c>
      <c r="H32" s="20"/>
      <c r="I32" s="53">
        <v>98.14</v>
      </c>
      <c r="J32" s="30">
        <v>104695</v>
      </c>
      <c r="K32" s="31">
        <f t="shared" si="1"/>
        <v>43.532224532224532</v>
      </c>
    </row>
    <row r="33" spans="1:11" ht="14.1" customHeight="1" x14ac:dyDescent="0.25">
      <c r="A33" s="18"/>
      <c r="B33" s="19"/>
      <c r="C33" s="71"/>
      <c r="D33" s="56"/>
      <c r="E33" s="62"/>
      <c r="F33" s="57"/>
      <c r="G33" s="58"/>
      <c r="H33" s="20"/>
      <c r="I33" s="16"/>
      <c r="J33" s="17"/>
      <c r="K33" s="38"/>
    </row>
    <row r="34" spans="1:11" s="43" customFormat="1" ht="14.1" customHeight="1" x14ac:dyDescent="0.25">
      <c r="A34" s="11"/>
      <c r="B34" s="10" t="s">
        <v>148</v>
      </c>
      <c r="C34" s="70"/>
      <c r="D34" s="13"/>
      <c r="E34" s="62"/>
      <c r="F34" s="57"/>
      <c r="G34" s="58"/>
      <c r="H34" s="14"/>
      <c r="I34" s="16"/>
      <c r="J34" s="17"/>
      <c r="K34" s="38"/>
    </row>
    <row r="35" spans="1:11" ht="14.1" customHeight="1" x14ac:dyDescent="0.25">
      <c r="A35" s="18">
        <v>2061</v>
      </c>
      <c r="B35" s="19" t="s">
        <v>31</v>
      </c>
      <c r="C35" s="71">
        <v>288</v>
      </c>
      <c r="D35" s="56"/>
      <c r="E35" s="66">
        <v>160.25</v>
      </c>
      <c r="F35" s="46">
        <v>-192276</v>
      </c>
      <c r="G35" s="47">
        <f t="shared" si="0"/>
        <v>-667.625</v>
      </c>
      <c r="H35" s="20"/>
      <c r="I35" s="53">
        <v>108.17</v>
      </c>
      <c r="J35" s="30">
        <v>18503</v>
      </c>
      <c r="K35" s="31">
        <f t="shared" si="1"/>
        <v>64.246527777777771</v>
      </c>
    </row>
    <row r="36" spans="1:11" ht="14.1" customHeight="1" x14ac:dyDescent="0.25">
      <c r="A36" s="18">
        <v>2063</v>
      </c>
      <c r="B36" s="19" t="s">
        <v>32</v>
      </c>
      <c r="C36" s="71">
        <v>876</v>
      </c>
      <c r="D36" s="56"/>
      <c r="E36" s="63">
        <v>73.86</v>
      </c>
      <c r="F36" s="44">
        <v>247940</v>
      </c>
      <c r="G36" s="45">
        <f t="shared" si="0"/>
        <v>283.03652968036528</v>
      </c>
      <c r="H36" s="20"/>
      <c r="I36" s="53">
        <v>93.44</v>
      </c>
      <c r="J36" s="30">
        <v>31337</v>
      </c>
      <c r="K36" s="31">
        <f t="shared" si="1"/>
        <v>35.772831050228312</v>
      </c>
    </row>
    <row r="37" spans="1:11" ht="14.1" customHeight="1" x14ac:dyDescent="0.25">
      <c r="A37" s="18">
        <v>2066</v>
      </c>
      <c r="B37" s="19" t="s">
        <v>33</v>
      </c>
      <c r="C37" s="71">
        <v>334</v>
      </c>
      <c r="D37" s="56"/>
      <c r="E37" s="63">
        <v>77.72</v>
      </c>
      <c r="F37" s="44">
        <v>80575</v>
      </c>
      <c r="G37" s="45">
        <f t="shared" si="0"/>
        <v>241.24251497005989</v>
      </c>
      <c r="H37" s="20"/>
      <c r="I37" s="53">
        <v>102.48</v>
      </c>
      <c r="J37" s="30">
        <v>17287</v>
      </c>
      <c r="K37" s="31">
        <f t="shared" si="1"/>
        <v>51.757485029940121</v>
      </c>
    </row>
    <row r="38" spans="1:11" ht="14.1" customHeight="1" x14ac:dyDescent="0.25">
      <c r="A38" s="18">
        <v>2067</v>
      </c>
      <c r="B38" s="19" t="s">
        <v>34</v>
      </c>
      <c r="C38" s="71">
        <v>354</v>
      </c>
      <c r="D38" s="56"/>
      <c r="E38" s="63">
        <v>70.040000000000006</v>
      </c>
      <c r="F38" s="44">
        <v>114837</v>
      </c>
      <c r="G38" s="45">
        <f t="shared" si="0"/>
        <v>324.39830508474574</v>
      </c>
      <c r="H38" s="20"/>
      <c r="I38" s="53">
        <v>103.61</v>
      </c>
      <c r="J38" s="30">
        <v>19144</v>
      </c>
      <c r="K38" s="31">
        <f t="shared" si="1"/>
        <v>54.079096045197737</v>
      </c>
    </row>
    <row r="39" spans="1:11" ht="14.1" customHeight="1" x14ac:dyDescent="0.25">
      <c r="A39" s="18">
        <v>2068</v>
      </c>
      <c r="B39" s="19" t="s">
        <v>35</v>
      </c>
      <c r="C39" s="71">
        <v>884</v>
      </c>
      <c r="D39" s="56"/>
      <c r="E39" s="63">
        <v>71.42</v>
      </c>
      <c r="F39" s="44">
        <v>273560</v>
      </c>
      <c r="G39" s="45">
        <f t="shared" si="0"/>
        <v>309.45701357466061</v>
      </c>
      <c r="H39" s="20"/>
      <c r="I39" s="53">
        <v>91.25</v>
      </c>
      <c r="J39" s="30">
        <v>28761</v>
      </c>
      <c r="K39" s="31">
        <f t="shared" si="1"/>
        <v>32.53506787330317</v>
      </c>
    </row>
    <row r="40" spans="1:11" ht="14.1" customHeight="1" x14ac:dyDescent="0.25">
      <c r="A40" s="18">
        <v>2072</v>
      </c>
      <c r="B40" s="19" t="s">
        <v>36</v>
      </c>
      <c r="C40" s="71">
        <v>380</v>
      </c>
      <c r="D40" s="56"/>
      <c r="E40" s="63">
        <v>88.19</v>
      </c>
      <c r="F40" s="44">
        <v>48593</v>
      </c>
      <c r="G40" s="45">
        <f t="shared" si="0"/>
        <v>127.87631578947368</v>
      </c>
      <c r="H40" s="20"/>
      <c r="I40" s="53">
        <v>84.17</v>
      </c>
      <c r="J40" s="30">
        <v>8950</v>
      </c>
      <c r="K40" s="31">
        <f t="shared" si="1"/>
        <v>23.55263157894737</v>
      </c>
    </row>
    <row r="41" spans="1:11" ht="14.1" customHeight="1" x14ac:dyDescent="0.25">
      <c r="A41" s="18">
        <v>2079</v>
      </c>
      <c r="B41" s="19" t="s">
        <v>37</v>
      </c>
      <c r="C41" s="71">
        <v>213</v>
      </c>
      <c r="D41" s="56"/>
      <c r="E41" s="63">
        <v>71.25</v>
      </c>
      <c r="F41" s="44">
        <v>66306</v>
      </c>
      <c r="G41" s="45">
        <f t="shared" si="0"/>
        <v>311.2957746478873</v>
      </c>
      <c r="H41" s="20"/>
      <c r="I41" s="53">
        <v>121.34</v>
      </c>
      <c r="J41" s="30">
        <v>21668</v>
      </c>
      <c r="K41" s="31">
        <f t="shared" si="1"/>
        <v>101.72769953051643</v>
      </c>
    </row>
    <row r="42" spans="1:11" ht="14.1" customHeight="1" x14ac:dyDescent="0.25">
      <c r="A42" s="18">
        <v>2086</v>
      </c>
      <c r="B42" s="19" t="s">
        <v>38</v>
      </c>
      <c r="C42" s="71">
        <v>586</v>
      </c>
      <c r="D42" s="56"/>
      <c r="E42" s="63">
        <v>73.89</v>
      </c>
      <c r="F42" s="44">
        <v>165669</v>
      </c>
      <c r="G42" s="45">
        <f t="shared" si="0"/>
        <v>282.71160409556313</v>
      </c>
      <c r="H42" s="20"/>
      <c r="I42" s="53">
        <v>105.33</v>
      </c>
      <c r="J42" s="30">
        <v>33848</v>
      </c>
      <c r="K42" s="31">
        <f t="shared" si="1"/>
        <v>57.761092150170647</v>
      </c>
    </row>
    <row r="43" spans="1:11" ht="14.1" customHeight="1" x14ac:dyDescent="0.25">
      <c r="A43" s="18">
        <v>2087</v>
      </c>
      <c r="B43" s="19" t="s">
        <v>39</v>
      </c>
      <c r="C43" s="71">
        <v>1081</v>
      </c>
      <c r="D43" s="56"/>
      <c r="E43" s="63">
        <v>77.56</v>
      </c>
      <c r="F43" s="44">
        <v>262655</v>
      </c>
      <c r="G43" s="45">
        <f t="shared" si="0"/>
        <v>242.9740980573543</v>
      </c>
      <c r="H43" s="20"/>
      <c r="I43" s="53">
        <v>93.56</v>
      </c>
      <c r="J43" s="30">
        <v>38870</v>
      </c>
      <c r="K43" s="31">
        <f t="shared" si="1"/>
        <v>35.957446808510639</v>
      </c>
    </row>
    <row r="44" spans="1:11" ht="14.1" customHeight="1" x14ac:dyDescent="0.25">
      <c r="A44" s="18">
        <v>2089</v>
      </c>
      <c r="B44" s="19" t="s">
        <v>40</v>
      </c>
      <c r="C44" s="71">
        <v>493</v>
      </c>
      <c r="D44" s="56"/>
      <c r="E44" s="63">
        <v>76.58</v>
      </c>
      <c r="F44" s="44">
        <v>125018</v>
      </c>
      <c r="G44" s="45">
        <f t="shared" si="0"/>
        <v>253.58620689655172</v>
      </c>
      <c r="H44" s="20"/>
      <c r="I44" s="53">
        <v>94.99</v>
      </c>
      <c r="J44" s="30">
        <v>18836</v>
      </c>
      <c r="K44" s="31">
        <f t="shared" si="1"/>
        <v>38.206896551724135</v>
      </c>
    </row>
    <row r="45" spans="1:11" ht="14.1" customHeight="1" x14ac:dyDescent="0.25">
      <c r="A45" s="18">
        <v>2096</v>
      </c>
      <c r="B45" s="19" t="s">
        <v>41</v>
      </c>
      <c r="C45" s="71">
        <v>5593</v>
      </c>
      <c r="D45" s="56"/>
      <c r="E45" s="63">
        <v>90.65</v>
      </c>
      <c r="F45" s="44">
        <v>566231</v>
      </c>
      <c r="G45" s="45">
        <f t="shared" si="0"/>
        <v>101.23922760593599</v>
      </c>
      <c r="H45" s="20"/>
      <c r="I45" s="53">
        <v>105.43</v>
      </c>
      <c r="J45" s="30">
        <v>324286</v>
      </c>
      <c r="K45" s="31">
        <f t="shared" si="1"/>
        <v>57.980690148399788</v>
      </c>
    </row>
    <row r="46" spans="1:11" ht="14.1" customHeight="1" x14ac:dyDescent="0.25">
      <c r="A46" s="18">
        <v>2097</v>
      </c>
      <c r="B46" s="19" t="s">
        <v>42</v>
      </c>
      <c r="C46" s="71">
        <v>1588</v>
      </c>
      <c r="D46" s="56"/>
      <c r="E46" s="63">
        <v>77.599999999999994</v>
      </c>
      <c r="F46" s="44">
        <v>385155</v>
      </c>
      <c r="G46" s="45">
        <f t="shared" si="0"/>
        <v>242.54093198992445</v>
      </c>
      <c r="H46" s="20"/>
      <c r="I46" s="53">
        <v>98.31</v>
      </c>
      <c r="J46" s="30">
        <v>69609</v>
      </c>
      <c r="K46" s="31">
        <f t="shared" si="1"/>
        <v>43.834382871536526</v>
      </c>
    </row>
    <row r="47" spans="1:11" ht="14.1" customHeight="1" x14ac:dyDescent="0.25">
      <c r="A47" s="18">
        <v>2099</v>
      </c>
      <c r="B47" s="19" t="s">
        <v>43</v>
      </c>
      <c r="C47" s="71">
        <v>2528</v>
      </c>
      <c r="D47" s="56"/>
      <c r="E47" s="63">
        <v>73.52</v>
      </c>
      <c r="F47" s="44">
        <v>724824</v>
      </c>
      <c r="G47" s="45">
        <f t="shared" si="0"/>
        <v>286.71835443037975</v>
      </c>
      <c r="H47" s="20"/>
      <c r="I47" s="53">
        <v>103.53</v>
      </c>
      <c r="J47" s="30">
        <v>136291</v>
      </c>
      <c r="K47" s="31">
        <f t="shared" si="1"/>
        <v>53.912579113924053</v>
      </c>
    </row>
    <row r="48" spans="1:11" ht="14.1" customHeight="1" x14ac:dyDescent="0.25">
      <c r="A48" s="18">
        <v>2102</v>
      </c>
      <c r="B48" s="19" t="s">
        <v>44</v>
      </c>
      <c r="C48" s="71">
        <v>3486</v>
      </c>
      <c r="D48" s="56"/>
      <c r="E48" s="63">
        <v>81.900000000000006</v>
      </c>
      <c r="F48" s="44">
        <v>683193</v>
      </c>
      <c r="G48" s="45">
        <f t="shared" si="0"/>
        <v>195.98192771084337</v>
      </c>
      <c r="H48" s="20"/>
      <c r="I48" s="53">
        <v>108.61</v>
      </c>
      <c r="J48" s="30">
        <v>227632</v>
      </c>
      <c r="K48" s="31">
        <f t="shared" si="1"/>
        <v>65.298909925415956</v>
      </c>
    </row>
    <row r="49" spans="1:11" ht="14.1" customHeight="1" x14ac:dyDescent="0.25">
      <c r="A49" s="18">
        <v>2113</v>
      </c>
      <c r="B49" s="19" t="s">
        <v>45</v>
      </c>
      <c r="C49" s="71">
        <v>2381</v>
      </c>
      <c r="D49" s="56"/>
      <c r="E49" s="63">
        <v>74.180000000000007</v>
      </c>
      <c r="F49" s="44">
        <v>665661</v>
      </c>
      <c r="G49" s="45">
        <f t="shared" si="0"/>
        <v>279.57202855942882</v>
      </c>
      <c r="H49" s="20"/>
      <c r="I49" s="53">
        <v>106.04</v>
      </c>
      <c r="J49" s="30">
        <v>141275</v>
      </c>
      <c r="K49" s="31">
        <f t="shared" si="1"/>
        <v>59.334313313733723</v>
      </c>
    </row>
    <row r="50" spans="1:11" ht="14.1" customHeight="1" x14ac:dyDescent="0.25">
      <c r="A50" s="18">
        <v>2114</v>
      </c>
      <c r="B50" s="19" t="s">
        <v>46</v>
      </c>
      <c r="C50" s="71">
        <v>1512</v>
      </c>
      <c r="D50" s="56"/>
      <c r="E50" s="63">
        <v>73.28</v>
      </c>
      <c r="F50" s="44">
        <v>437447</v>
      </c>
      <c r="G50" s="45">
        <f t="shared" si="0"/>
        <v>289.31679894179894</v>
      </c>
      <c r="H50" s="20"/>
      <c r="I50" s="53">
        <v>103.45</v>
      </c>
      <c r="J50" s="30">
        <v>81264</v>
      </c>
      <c r="K50" s="31">
        <f t="shared" si="1"/>
        <v>53.746031746031747</v>
      </c>
    </row>
    <row r="51" spans="1:11" ht="14.1" customHeight="1" x14ac:dyDescent="0.25">
      <c r="A51" s="18">
        <v>2115</v>
      </c>
      <c r="B51" s="19" t="s">
        <v>47</v>
      </c>
      <c r="C51" s="71">
        <v>1058</v>
      </c>
      <c r="D51" s="56"/>
      <c r="E51" s="63">
        <v>75.81</v>
      </c>
      <c r="F51" s="44">
        <v>277114</v>
      </c>
      <c r="G51" s="45">
        <f t="shared" si="0"/>
        <v>261.92249527410206</v>
      </c>
      <c r="H51" s="20"/>
      <c r="I51" s="53">
        <v>100.42</v>
      </c>
      <c r="J51" s="30">
        <v>50489</v>
      </c>
      <c r="K51" s="31">
        <f t="shared" si="1"/>
        <v>47.721172022684307</v>
      </c>
    </row>
    <row r="52" spans="1:11" ht="14.1" customHeight="1" x14ac:dyDescent="0.25">
      <c r="A52" s="18">
        <v>2117</v>
      </c>
      <c r="B52" s="19" t="s">
        <v>134</v>
      </c>
      <c r="C52" s="71">
        <v>2345</v>
      </c>
      <c r="D52" s="56"/>
      <c r="E52" s="63">
        <v>78.64</v>
      </c>
      <c r="F52" s="44">
        <v>542352</v>
      </c>
      <c r="G52" s="45">
        <f t="shared" si="0"/>
        <v>231.28017057569298</v>
      </c>
      <c r="H52" s="20"/>
      <c r="I52" s="53">
        <v>104.05</v>
      </c>
      <c r="J52" s="30">
        <v>128984</v>
      </c>
      <c r="K52" s="31">
        <f t="shared" si="1"/>
        <v>55.003837953091683</v>
      </c>
    </row>
    <row r="53" spans="1:11" ht="14.1" customHeight="1" x14ac:dyDescent="0.25">
      <c r="A53" s="18"/>
      <c r="B53" s="19"/>
      <c r="C53" s="71"/>
      <c r="D53" s="56"/>
      <c r="E53" s="62"/>
      <c r="F53" s="57"/>
      <c r="G53" s="58"/>
      <c r="H53" s="20"/>
      <c r="I53" s="16"/>
      <c r="J53" s="17"/>
      <c r="K53" s="38"/>
    </row>
    <row r="54" spans="1:11" s="43" customFormat="1" ht="14.1" customHeight="1" x14ac:dyDescent="0.25">
      <c r="A54" s="11"/>
      <c r="B54" s="10" t="s">
        <v>149</v>
      </c>
      <c r="C54" s="70"/>
      <c r="D54" s="13"/>
      <c r="E54" s="62"/>
      <c r="F54" s="57"/>
      <c r="G54" s="58"/>
      <c r="H54" s="14"/>
      <c r="I54" s="16"/>
      <c r="J54" s="17"/>
      <c r="K54" s="38"/>
    </row>
    <row r="55" spans="1:11" ht="14.1" customHeight="1" x14ac:dyDescent="0.25">
      <c r="A55" s="18">
        <v>2121</v>
      </c>
      <c r="B55" s="19" t="s">
        <v>48</v>
      </c>
      <c r="C55" s="71">
        <v>1664</v>
      </c>
      <c r="D55" s="56"/>
      <c r="E55" s="63">
        <v>67.45</v>
      </c>
      <c r="F55" s="44">
        <v>586465</v>
      </c>
      <c r="G55" s="45">
        <f t="shared" si="0"/>
        <v>352.44290865384613</v>
      </c>
      <c r="H55" s="20"/>
      <c r="I55" s="53">
        <v>104.25</v>
      </c>
      <c r="J55" s="30">
        <v>92232</v>
      </c>
      <c r="K55" s="31">
        <f t="shared" si="1"/>
        <v>55.427884615384613</v>
      </c>
    </row>
    <row r="56" spans="1:11" ht="14.1" customHeight="1" x14ac:dyDescent="0.25">
      <c r="A56" s="18">
        <v>2122</v>
      </c>
      <c r="B56" s="19" t="s">
        <v>49</v>
      </c>
      <c r="C56" s="71">
        <v>1973</v>
      </c>
      <c r="D56" s="56"/>
      <c r="E56" s="63">
        <v>96.93</v>
      </c>
      <c r="F56" s="44">
        <v>65585</v>
      </c>
      <c r="G56" s="45">
        <f t="shared" si="0"/>
        <v>33.241256969082613</v>
      </c>
      <c r="H56" s="20"/>
      <c r="I56" s="53">
        <v>97</v>
      </c>
      <c r="J56" s="30">
        <v>81967</v>
      </c>
      <c r="K56" s="31">
        <f t="shared" si="1"/>
        <v>41.544348707551954</v>
      </c>
    </row>
    <row r="57" spans="1:11" ht="14.1" customHeight="1" x14ac:dyDescent="0.25">
      <c r="A57" s="18">
        <v>2123</v>
      </c>
      <c r="B57" s="19" t="s">
        <v>50</v>
      </c>
      <c r="C57" s="71">
        <v>733</v>
      </c>
      <c r="D57" s="56"/>
      <c r="E57" s="63">
        <v>79.92</v>
      </c>
      <c r="F57" s="44">
        <v>159369</v>
      </c>
      <c r="G57" s="45">
        <f t="shared" si="0"/>
        <v>217.42019099590723</v>
      </c>
      <c r="H57" s="20"/>
      <c r="I57" s="53">
        <v>97.49</v>
      </c>
      <c r="J57" s="30">
        <v>31072</v>
      </c>
      <c r="K57" s="31">
        <f t="shared" si="1"/>
        <v>42.39017735334243</v>
      </c>
    </row>
    <row r="58" spans="1:11" ht="14.1" customHeight="1" x14ac:dyDescent="0.25">
      <c r="A58" s="18">
        <v>2124</v>
      </c>
      <c r="B58" s="19" t="s">
        <v>51</v>
      </c>
      <c r="C58" s="71">
        <v>2648</v>
      </c>
      <c r="D58" s="56"/>
      <c r="E58" s="63">
        <v>79.760000000000005</v>
      </c>
      <c r="F58" s="44">
        <v>580318</v>
      </c>
      <c r="G58" s="45">
        <f t="shared" si="0"/>
        <v>219.15332326283988</v>
      </c>
      <c r="H58" s="20"/>
      <c r="I58" s="53">
        <v>94.76</v>
      </c>
      <c r="J58" s="30">
        <v>100195</v>
      </c>
      <c r="K58" s="31">
        <f t="shared" si="1"/>
        <v>37.83799093655589</v>
      </c>
    </row>
    <row r="59" spans="1:11" ht="14.1" customHeight="1" x14ac:dyDescent="0.25">
      <c r="A59" s="18">
        <v>2125</v>
      </c>
      <c r="B59" s="19" t="s">
        <v>52</v>
      </c>
      <c r="C59" s="71">
        <v>25722</v>
      </c>
      <c r="D59" s="56"/>
      <c r="E59" s="66">
        <v>101.4</v>
      </c>
      <c r="F59" s="46">
        <v>-399033</v>
      </c>
      <c r="G59" s="47">
        <f t="shared" si="0"/>
        <v>-15.51329601119664</v>
      </c>
      <c r="H59" s="20"/>
      <c r="I59" s="53">
        <v>104.54</v>
      </c>
      <c r="J59" s="30">
        <v>1441653</v>
      </c>
      <c r="K59" s="31">
        <f t="shared" si="1"/>
        <v>56.047469092605553</v>
      </c>
    </row>
    <row r="60" spans="1:11" ht="14.1" customHeight="1" x14ac:dyDescent="0.25">
      <c r="A60" s="18">
        <v>2128</v>
      </c>
      <c r="B60" s="19" t="s">
        <v>53</v>
      </c>
      <c r="C60" s="71">
        <v>348</v>
      </c>
      <c r="D60" s="56"/>
      <c r="E60" s="63">
        <v>91.17</v>
      </c>
      <c r="F60" s="44">
        <v>33272</v>
      </c>
      <c r="G60" s="45">
        <f t="shared" si="0"/>
        <v>95.609195402298852</v>
      </c>
      <c r="H60" s="20"/>
      <c r="I60" s="53">
        <v>85.29</v>
      </c>
      <c r="J60" s="30">
        <v>8642</v>
      </c>
      <c r="K60" s="31">
        <f t="shared" si="1"/>
        <v>24.833333333333332</v>
      </c>
    </row>
    <row r="61" spans="1:11" ht="14.1" customHeight="1" x14ac:dyDescent="0.25">
      <c r="A61" s="18">
        <v>2129</v>
      </c>
      <c r="B61" s="19" t="s">
        <v>54</v>
      </c>
      <c r="C61" s="71">
        <v>1021</v>
      </c>
      <c r="D61" s="56"/>
      <c r="E61" s="63">
        <v>89.72</v>
      </c>
      <c r="F61" s="44">
        <v>113647</v>
      </c>
      <c r="G61" s="45">
        <f t="shared" si="0"/>
        <v>111.30950048971596</v>
      </c>
      <c r="H61" s="20"/>
      <c r="I61" s="53">
        <v>96.88</v>
      </c>
      <c r="J61" s="30">
        <v>42207</v>
      </c>
      <c r="K61" s="31">
        <f t="shared" si="1"/>
        <v>41.338883447600395</v>
      </c>
    </row>
    <row r="62" spans="1:11" ht="14.1" customHeight="1" x14ac:dyDescent="0.25">
      <c r="A62" s="18">
        <v>2130</v>
      </c>
      <c r="B62" s="19" t="s">
        <v>55</v>
      </c>
      <c r="C62" s="71">
        <v>449</v>
      </c>
      <c r="D62" s="56"/>
      <c r="E62" s="66">
        <v>192.11</v>
      </c>
      <c r="F62" s="46">
        <v>-458278</v>
      </c>
      <c r="G62" s="47">
        <f t="shared" si="0"/>
        <v>-1020.6636971046771</v>
      </c>
      <c r="H62" s="20"/>
      <c r="I62" s="53">
        <v>99.19</v>
      </c>
      <c r="J62" s="30">
        <v>20396</v>
      </c>
      <c r="K62" s="31">
        <f t="shared" si="1"/>
        <v>45.425389755011139</v>
      </c>
    </row>
    <row r="63" spans="1:11" ht="14.1" customHeight="1" x14ac:dyDescent="0.25">
      <c r="A63" s="18">
        <v>2131</v>
      </c>
      <c r="B63" s="19" t="s">
        <v>56</v>
      </c>
      <c r="C63" s="71">
        <v>839</v>
      </c>
      <c r="D63" s="56"/>
      <c r="E63" s="63">
        <v>91.3</v>
      </c>
      <c r="F63" s="44">
        <v>79035</v>
      </c>
      <c r="G63" s="45">
        <f t="shared" si="0"/>
        <v>94.201430274135873</v>
      </c>
      <c r="H63" s="20"/>
      <c r="I63" s="53">
        <v>85.35</v>
      </c>
      <c r="J63" s="30">
        <v>20893</v>
      </c>
      <c r="K63" s="31">
        <f t="shared" si="1"/>
        <v>24.902264600715139</v>
      </c>
    </row>
    <row r="64" spans="1:11" ht="14.1" customHeight="1" x14ac:dyDescent="0.25">
      <c r="A64" s="18">
        <v>2134</v>
      </c>
      <c r="B64" s="19" t="s">
        <v>57</v>
      </c>
      <c r="C64" s="71">
        <v>871</v>
      </c>
      <c r="D64" s="56"/>
      <c r="E64" s="63">
        <v>91.25</v>
      </c>
      <c r="F64" s="44">
        <v>82521</v>
      </c>
      <c r="G64" s="45">
        <f t="shared" si="0"/>
        <v>94.74282433983926</v>
      </c>
      <c r="H64" s="20"/>
      <c r="I64" s="53">
        <v>106.11</v>
      </c>
      <c r="J64" s="30">
        <v>51817</v>
      </c>
      <c r="K64" s="31">
        <f t="shared" si="1"/>
        <v>59.491389207807117</v>
      </c>
    </row>
    <row r="65" spans="1:11" ht="14.1" customHeight="1" x14ac:dyDescent="0.25">
      <c r="A65" s="18">
        <v>2135</v>
      </c>
      <c r="B65" s="19" t="s">
        <v>58</v>
      </c>
      <c r="C65" s="71">
        <v>2282</v>
      </c>
      <c r="D65" s="56"/>
      <c r="E65" s="63">
        <v>91.46</v>
      </c>
      <c r="F65" s="44">
        <v>211014</v>
      </c>
      <c r="G65" s="45">
        <f t="shared" si="0"/>
        <v>92.468886941279578</v>
      </c>
      <c r="H65" s="20"/>
      <c r="I65" s="53">
        <v>97.25</v>
      </c>
      <c r="J65" s="30">
        <v>95786</v>
      </c>
      <c r="K65" s="31">
        <f t="shared" si="1"/>
        <v>41.974583698510081</v>
      </c>
    </row>
    <row r="66" spans="1:11" ht="14.1" customHeight="1" x14ac:dyDescent="0.25">
      <c r="A66" s="18">
        <v>2137</v>
      </c>
      <c r="B66" s="19" t="s">
        <v>59</v>
      </c>
      <c r="C66" s="71">
        <v>702</v>
      </c>
      <c r="D66" s="56"/>
      <c r="E66" s="63">
        <v>78.94</v>
      </c>
      <c r="F66" s="44">
        <v>160078</v>
      </c>
      <c r="G66" s="45">
        <f t="shared" si="0"/>
        <v>228.03133903133903</v>
      </c>
      <c r="H66" s="20"/>
      <c r="I66" s="53">
        <v>99.87</v>
      </c>
      <c r="J66" s="30">
        <v>32772</v>
      </c>
      <c r="K66" s="31">
        <f t="shared" si="1"/>
        <v>46.683760683760681</v>
      </c>
    </row>
    <row r="67" spans="1:11" ht="14.1" customHeight="1" x14ac:dyDescent="0.25">
      <c r="A67" s="18">
        <v>2138</v>
      </c>
      <c r="B67" s="19" t="s">
        <v>60</v>
      </c>
      <c r="C67" s="71">
        <v>636</v>
      </c>
      <c r="D67" s="56"/>
      <c r="E67" s="63">
        <v>63.95</v>
      </c>
      <c r="F67" s="44">
        <v>248256</v>
      </c>
      <c r="G67" s="45">
        <f t="shared" si="0"/>
        <v>390.33962264150944</v>
      </c>
      <c r="H67" s="20"/>
      <c r="I67" s="53">
        <v>102.96</v>
      </c>
      <c r="J67" s="30">
        <v>33540</v>
      </c>
      <c r="K67" s="31">
        <f t="shared" si="1"/>
        <v>52.735849056603776</v>
      </c>
    </row>
    <row r="68" spans="1:11" ht="14.1" customHeight="1" x14ac:dyDescent="0.25">
      <c r="A68" s="18">
        <v>2140</v>
      </c>
      <c r="B68" s="19" t="s">
        <v>61</v>
      </c>
      <c r="C68" s="71">
        <v>2071</v>
      </c>
      <c r="D68" s="56"/>
      <c r="E68" s="63">
        <v>90.8</v>
      </c>
      <c r="F68" s="44">
        <v>206303</v>
      </c>
      <c r="G68" s="45">
        <f t="shared" si="0"/>
        <v>99.615161757605023</v>
      </c>
      <c r="H68" s="20"/>
      <c r="I68" s="53">
        <v>102.24</v>
      </c>
      <c r="J68" s="30">
        <v>106191</v>
      </c>
      <c r="K68" s="31">
        <f t="shared" si="1"/>
        <v>51.275229357798167</v>
      </c>
    </row>
    <row r="69" spans="1:11" ht="14.1" customHeight="1" x14ac:dyDescent="0.25">
      <c r="A69" s="18">
        <v>2143</v>
      </c>
      <c r="B69" s="19" t="s">
        <v>62</v>
      </c>
      <c r="C69" s="71">
        <v>661</v>
      </c>
      <c r="D69" s="56"/>
      <c r="E69" s="66">
        <v>102.26</v>
      </c>
      <c r="F69" s="46">
        <v>-16553</v>
      </c>
      <c r="G69" s="47">
        <f t="shared" si="0"/>
        <v>-25.042360060514373</v>
      </c>
      <c r="H69" s="20"/>
      <c r="I69" s="53">
        <v>87.56</v>
      </c>
      <c r="J69" s="30">
        <v>18233</v>
      </c>
      <c r="K69" s="31">
        <f t="shared" si="1"/>
        <v>27.583963691376702</v>
      </c>
    </row>
    <row r="70" spans="1:11" ht="14.1" customHeight="1" x14ac:dyDescent="0.25">
      <c r="A70" s="18">
        <v>2145</v>
      </c>
      <c r="B70" s="19" t="s">
        <v>63</v>
      </c>
      <c r="C70" s="71">
        <v>1372</v>
      </c>
      <c r="D70" s="56"/>
      <c r="E70" s="63">
        <v>92.04</v>
      </c>
      <c r="F70" s="44">
        <v>118251</v>
      </c>
      <c r="G70" s="45">
        <f t="shared" si="0"/>
        <v>86.188775510204081</v>
      </c>
      <c r="H70" s="20"/>
      <c r="I70" s="53">
        <v>101.38</v>
      </c>
      <c r="J70" s="30">
        <v>68013</v>
      </c>
      <c r="K70" s="31">
        <f t="shared" si="1"/>
        <v>49.572157434402335</v>
      </c>
    </row>
    <row r="71" spans="1:11" ht="14.1" customHeight="1" x14ac:dyDescent="0.25">
      <c r="A71" s="18">
        <v>2147</v>
      </c>
      <c r="B71" s="19" t="s">
        <v>64</v>
      </c>
      <c r="C71" s="71">
        <v>630</v>
      </c>
      <c r="D71" s="56"/>
      <c r="E71" s="66">
        <v>105.87</v>
      </c>
      <c r="F71" s="46">
        <v>-40978</v>
      </c>
      <c r="G71" s="47">
        <f t="shared" si="0"/>
        <v>-65.044444444444451</v>
      </c>
      <c r="H71" s="20"/>
      <c r="I71" s="53">
        <v>89.31</v>
      </c>
      <c r="J71" s="30">
        <v>18809</v>
      </c>
      <c r="K71" s="31">
        <f t="shared" si="1"/>
        <v>29.855555555555554</v>
      </c>
    </row>
    <row r="72" spans="1:11" ht="14.1" customHeight="1" x14ac:dyDescent="0.25">
      <c r="A72" s="18">
        <v>2148</v>
      </c>
      <c r="B72" s="19" t="s">
        <v>65</v>
      </c>
      <c r="C72" s="71">
        <v>2874</v>
      </c>
      <c r="D72" s="56"/>
      <c r="E72" s="63">
        <v>89.69</v>
      </c>
      <c r="F72" s="44">
        <v>320836</v>
      </c>
      <c r="G72" s="45">
        <f t="shared" si="0"/>
        <v>111.63395963813501</v>
      </c>
      <c r="H72" s="20"/>
      <c r="I72" s="53">
        <v>105.3</v>
      </c>
      <c r="J72" s="30">
        <v>165816</v>
      </c>
      <c r="K72" s="31">
        <f t="shared" si="1"/>
        <v>57.695198329853859</v>
      </c>
    </row>
    <row r="73" spans="1:11" ht="14.1" customHeight="1" x14ac:dyDescent="0.25">
      <c r="A73" s="18">
        <v>2149</v>
      </c>
      <c r="B73" s="19" t="s">
        <v>66</v>
      </c>
      <c r="C73" s="71">
        <v>1829</v>
      </c>
      <c r="D73" s="56"/>
      <c r="E73" s="63">
        <v>80.599999999999994</v>
      </c>
      <c r="F73" s="44">
        <v>384196</v>
      </c>
      <c r="G73" s="45">
        <f t="shared" si="0"/>
        <v>210.05795516675778</v>
      </c>
      <c r="H73" s="20"/>
      <c r="I73" s="53">
        <v>103.86</v>
      </c>
      <c r="J73" s="30">
        <v>99870</v>
      </c>
      <c r="K73" s="31">
        <f t="shared" si="1"/>
        <v>54.603608529250955</v>
      </c>
    </row>
    <row r="74" spans="1:11" ht="14.1" customHeight="1" x14ac:dyDescent="0.25">
      <c r="A74" s="18">
        <v>2152</v>
      </c>
      <c r="B74" s="19" t="s">
        <v>67</v>
      </c>
      <c r="C74" s="71">
        <v>1448</v>
      </c>
      <c r="D74" s="56"/>
      <c r="E74" s="63">
        <v>78.260000000000005</v>
      </c>
      <c r="F74" s="44">
        <v>340852</v>
      </c>
      <c r="G74" s="45">
        <f t="shared" si="0"/>
        <v>235.39502762430939</v>
      </c>
      <c r="H74" s="20"/>
      <c r="I74" s="53">
        <v>100</v>
      </c>
      <c r="J74" s="30">
        <v>67951</v>
      </c>
      <c r="K74" s="31">
        <f t="shared" si="1"/>
        <v>46.927486187845304</v>
      </c>
    </row>
    <row r="75" spans="1:11" ht="14.1" customHeight="1" x14ac:dyDescent="0.25">
      <c r="A75" s="18">
        <v>2153</v>
      </c>
      <c r="B75" s="19" t="s">
        <v>68</v>
      </c>
      <c r="C75" s="71">
        <v>1105</v>
      </c>
      <c r="D75" s="56"/>
      <c r="E75" s="66">
        <v>116.43</v>
      </c>
      <c r="F75" s="46">
        <v>-201176</v>
      </c>
      <c r="G75" s="47">
        <f t="shared" si="0"/>
        <v>-182.05972850678734</v>
      </c>
      <c r="H75" s="20"/>
      <c r="I75" s="53">
        <v>100.3</v>
      </c>
      <c r="J75" s="30">
        <v>52480</v>
      </c>
      <c r="K75" s="31">
        <f t="shared" si="1"/>
        <v>47.49321266968326</v>
      </c>
    </row>
    <row r="76" spans="1:11" ht="14.1" customHeight="1" x14ac:dyDescent="0.25">
      <c r="A76" s="18">
        <v>2155</v>
      </c>
      <c r="B76" s="19" t="s">
        <v>69</v>
      </c>
      <c r="C76" s="71">
        <v>1116</v>
      </c>
      <c r="D76" s="56"/>
      <c r="E76" s="63">
        <v>80.739999999999995</v>
      </c>
      <c r="F76" s="44">
        <v>232733</v>
      </c>
      <c r="G76" s="45">
        <f t="shared" si="0"/>
        <v>208.5421146953405</v>
      </c>
      <c r="H76" s="20"/>
      <c r="I76" s="53">
        <v>94.45</v>
      </c>
      <c r="J76" s="30">
        <v>41677</v>
      </c>
      <c r="K76" s="31">
        <f t="shared" si="1"/>
        <v>37.344982078853043</v>
      </c>
    </row>
    <row r="77" spans="1:11" ht="14.1" customHeight="1" x14ac:dyDescent="0.25">
      <c r="A77" s="18">
        <v>2160</v>
      </c>
      <c r="B77" s="19" t="s">
        <v>70</v>
      </c>
      <c r="C77" s="71">
        <v>2541</v>
      </c>
      <c r="D77" s="56"/>
      <c r="E77" s="63">
        <v>86.94</v>
      </c>
      <c r="F77" s="44">
        <v>359323</v>
      </c>
      <c r="G77" s="45">
        <f t="shared" si="0"/>
        <v>141.41007477371113</v>
      </c>
      <c r="H77" s="20"/>
      <c r="I77" s="53">
        <v>103.23</v>
      </c>
      <c r="J77" s="30">
        <v>135411</v>
      </c>
      <c r="K77" s="31">
        <f t="shared" si="1"/>
        <v>53.290436835891384</v>
      </c>
    </row>
    <row r="78" spans="1:11" ht="14.1" customHeight="1" x14ac:dyDescent="0.25">
      <c r="A78" s="18">
        <v>2162</v>
      </c>
      <c r="B78" s="19" t="s">
        <v>71</v>
      </c>
      <c r="C78" s="71">
        <v>1598</v>
      </c>
      <c r="D78" s="56"/>
      <c r="E78" s="63">
        <v>75.349999999999994</v>
      </c>
      <c r="F78" s="44">
        <v>426512</v>
      </c>
      <c r="G78" s="45">
        <f t="shared" si="0"/>
        <v>266.90362953692113</v>
      </c>
      <c r="H78" s="20"/>
      <c r="I78" s="53">
        <v>102.99</v>
      </c>
      <c r="J78" s="30">
        <v>84369</v>
      </c>
      <c r="K78" s="31">
        <f t="shared" si="1"/>
        <v>52.796620775969963</v>
      </c>
    </row>
    <row r="79" spans="1:11" ht="14.1" customHeight="1" x14ac:dyDescent="0.25">
      <c r="A79" s="18">
        <v>2163</v>
      </c>
      <c r="B79" s="19" t="s">
        <v>72</v>
      </c>
      <c r="C79" s="71">
        <v>2619</v>
      </c>
      <c r="D79" s="56"/>
      <c r="E79" s="66">
        <v>102.46</v>
      </c>
      <c r="F79" s="46">
        <v>-71392</v>
      </c>
      <c r="G79" s="47">
        <f t="shared" si="0"/>
        <v>-27.25925925925926</v>
      </c>
      <c r="H79" s="20"/>
      <c r="I79" s="53">
        <v>95.16</v>
      </c>
      <c r="J79" s="30">
        <v>100781</v>
      </c>
      <c r="K79" s="31">
        <f t="shared" si="1"/>
        <v>38.480717831233292</v>
      </c>
    </row>
    <row r="80" spans="1:11" ht="14.1" customHeight="1" x14ac:dyDescent="0.25">
      <c r="A80" s="18"/>
      <c r="B80" s="19"/>
      <c r="C80" s="71"/>
      <c r="D80" s="56"/>
      <c r="E80" s="62"/>
      <c r="F80" s="57"/>
      <c r="G80" s="58"/>
      <c r="H80" s="20"/>
      <c r="I80" s="16"/>
      <c r="J80" s="17"/>
      <c r="K80" s="38"/>
    </row>
    <row r="81" spans="1:11" s="43" customFormat="1" ht="14.1" customHeight="1" x14ac:dyDescent="0.25">
      <c r="A81" s="11"/>
      <c r="B81" s="10" t="s">
        <v>150</v>
      </c>
      <c r="C81" s="70"/>
      <c r="D81" s="13"/>
      <c r="E81" s="62"/>
      <c r="F81" s="57"/>
      <c r="G81" s="58"/>
      <c r="H81" s="14"/>
      <c r="I81" s="16"/>
      <c r="J81" s="17"/>
      <c r="K81" s="38"/>
    </row>
    <row r="82" spans="1:11" ht="14.1" customHeight="1" x14ac:dyDescent="0.25">
      <c r="A82" s="18">
        <v>2173</v>
      </c>
      <c r="B82" s="19" t="s">
        <v>73</v>
      </c>
      <c r="C82" s="71">
        <v>794</v>
      </c>
      <c r="D82" s="56"/>
      <c r="E82" s="63">
        <v>79.650000000000006</v>
      </c>
      <c r="F82" s="44">
        <v>174953</v>
      </c>
      <c r="G82" s="45">
        <f t="shared" ref="G82:G141" si="2">F82/C82</f>
        <v>220.34382871536525</v>
      </c>
      <c r="H82" s="20"/>
      <c r="I82" s="53">
        <v>85.64</v>
      </c>
      <c r="J82" s="30">
        <v>20043</v>
      </c>
      <c r="K82" s="31">
        <f t="shared" ref="K82:K141" si="3">J82/C82</f>
        <v>25.243073047858942</v>
      </c>
    </row>
    <row r="83" spans="1:11" ht="14.1" customHeight="1" x14ac:dyDescent="0.25">
      <c r="A83" s="18">
        <v>2174</v>
      </c>
      <c r="B83" s="19" t="s">
        <v>74</v>
      </c>
      <c r="C83" s="71">
        <v>1921</v>
      </c>
      <c r="D83" s="56"/>
      <c r="E83" s="66">
        <v>174.67</v>
      </c>
      <c r="F83" s="46">
        <v>-1589459</v>
      </c>
      <c r="G83" s="47">
        <f t="shared" si="2"/>
        <v>-827.41228526808959</v>
      </c>
      <c r="H83" s="20"/>
      <c r="I83" s="53">
        <v>99.05</v>
      </c>
      <c r="J83" s="30">
        <v>86770</v>
      </c>
      <c r="K83" s="31">
        <f t="shared" si="3"/>
        <v>45.169182717334721</v>
      </c>
    </row>
    <row r="84" spans="1:11" ht="14.1" customHeight="1" x14ac:dyDescent="0.25">
      <c r="A84" s="18">
        <v>2175</v>
      </c>
      <c r="B84" s="19" t="s">
        <v>75</v>
      </c>
      <c r="C84" s="71">
        <v>3406</v>
      </c>
      <c r="D84" s="56"/>
      <c r="E84" s="63">
        <v>80.52</v>
      </c>
      <c r="F84" s="44">
        <v>718408</v>
      </c>
      <c r="G84" s="45">
        <f t="shared" si="2"/>
        <v>210.92425132119789</v>
      </c>
      <c r="H84" s="20"/>
      <c r="I84" s="53">
        <v>107.33</v>
      </c>
      <c r="J84" s="30">
        <v>212107</v>
      </c>
      <c r="K84" s="31">
        <f t="shared" si="3"/>
        <v>62.2745155607751</v>
      </c>
    </row>
    <row r="85" spans="1:11" ht="14.1" customHeight="1" x14ac:dyDescent="0.25">
      <c r="A85" s="18">
        <v>2177</v>
      </c>
      <c r="B85" s="19" t="s">
        <v>76</v>
      </c>
      <c r="C85" s="71">
        <v>835</v>
      </c>
      <c r="D85" s="56"/>
      <c r="E85" s="63">
        <v>78.77</v>
      </c>
      <c r="F85" s="44">
        <v>191944</v>
      </c>
      <c r="G85" s="45">
        <f t="shared" si="2"/>
        <v>229.87305389221558</v>
      </c>
      <c r="H85" s="20"/>
      <c r="I85" s="53">
        <v>117.94</v>
      </c>
      <c r="J85" s="30">
        <v>75815</v>
      </c>
      <c r="K85" s="31">
        <f t="shared" si="3"/>
        <v>90.796407185628738</v>
      </c>
    </row>
    <row r="86" spans="1:11" ht="14.1" customHeight="1" x14ac:dyDescent="0.25">
      <c r="A86" s="18">
        <v>2183</v>
      </c>
      <c r="B86" s="19" t="s">
        <v>77</v>
      </c>
      <c r="C86" s="71">
        <v>2893</v>
      </c>
      <c r="D86" s="56"/>
      <c r="E86" s="66">
        <v>127.9</v>
      </c>
      <c r="F86" s="46">
        <v>-894393</v>
      </c>
      <c r="G86" s="47">
        <f t="shared" si="2"/>
        <v>-309.1576218458348</v>
      </c>
      <c r="H86" s="20"/>
      <c r="I86" s="53">
        <v>103.32</v>
      </c>
      <c r="J86" s="30">
        <v>154708</v>
      </c>
      <c r="K86" s="31">
        <f t="shared" si="3"/>
        <v>53.476667818873139</v>
      </c>
    </row>
    <row r="87" spans="1:11" ht="14.1" customHeight="1" x14ac:dyDescent="0.25">
      <c r="A87" s="18">
        <v>2186</v>
      </c>
      <c r="B87" s="19" t="s">
        <v>78</v>
      </c>
      <c r="C87" s="71">
        <v>1521</v>
      </c>
      <c r="D87" s="56"/>
      <c r="E87" s="63">
        <v>83.64</v>
      </c>
      <c r="F87" s="44">
        <v>269432</v>
      </c>
      <c r="G87" s="45">
        <f t="shared" si="2"/>
        <v>177.1413543721236</v>
      </c>
      <c r="H87" s="20"/>
      <c r="I87" s="53">
        <v>109.72</v>
      </c>
      <c r="J87" s="30">
        <v>103442</v>
      </c>
      <c r="K87" s="31">
        <f t="shared" si="3"/>
        <v>68.00920447074293</v>
      </c>
    </row>
    <row r="88" spans="1:11" ht="14.1" customHeight="1" x14ac:dyDescent="0.25">
      <c r="A88" s="18">
        <v>2194</v>
      </c>
      <c r="B88" s="19" t="s">
        <v>79</v>
      </c>
      <c r="C88" s="71">
        <v>263</v>
      </c>
      <c r="D88" s="56"/>
      <c r="E88" s="66">
        <v>123.48</v>
      </c>
      <c r="F88" s="46">
        <v>-68427</v>
      </c>
      <c r="G88" s="47">
        <f t="shared" si="2"/>
        <v>-260.17870722433457</v>
      </c>
      <c r="H88" s="20"/>
      <c r="I88" s="53">
        <v>89.2</v>
      </c>
      <c r="J88" s="30">
        <v>7813</v>
      </c>
      <c r="K88" s="31">
        <f t="shared" si="3"/>
        <v>29.70722433460076</v>
      </c>
    </row>
    <row r="89" spans="1:11" ht="14.1" customHeight="1" x14ac:dyDescent="0.25">
      <c r="A89" s="18">
        <v>2196</v>
      </c>
      <c r="B89" s="19" t="s">
        <v>135</v>
      </c>
      <c r="C89" s="71">
        <v>37535</v>
      </c>
      <c r="D89" s="56"/>
      <c r="E89" s="66">
        <v>132.55000000000001</v>
      </c>
      <c r="F89" s="46">
        <v>-13538275</v>
      </c>
      <c r="G89" s="47">
        <f t="shared" si="2"/>
        <v>-360.68402824030903</v>
      </c>
      <c r="H89" s="20"/>
      <c r="I89" s="53">
        <v>105.6</v>
      </c>
      <c r="J89" s="30">
        <v>2190373</v>
      </c>
      <c r="K89" s="31">
        <f t="shared" si="3"/>
        <v>58.355481550552817</v>
      </c>
    </row>
    <row r="90" spans="1:11" ht="14.1" customHeight="1" x14ac:dyDescent="0.25">
      <c r="A90" s="18">
        <v>2197</v>
      </c>
      <c r="B90" s="19" t="s">
        <v>80</v>
      </c>
      <c r="C90" s="71">
        <v>3183</v>
      </c>
      <c r="D90" s="56"/>
      <c r="E90" s="66">
        <v>120.98</v>
      </c>
      <c r="F90" s="46">
        <v>-739977</v>
      </c>
      <c r="G90" s="47">
        <f t="shared" si="2"/>
        <v>-232.47785108388314</v>
      </c>
      <c r="H90" s="20"/>
      <c r="I90" s="53">
        <v>106.18</v>
      </c>
      <c r="J90" s="30">
        <v>189860</v>
      </c>
      <c r="K90" s="31">
        <f t="shared" si="3"/>
        <v>59.648130694313544</v>
      </c>
    </row>
    <row r="91" spans="1:11" ht="14.1" customHeight="1" x14ac:dyDescent="0.25">
      <c r="A91" s="18">
        <v>2198</v>
      </c>
      <c r="B91" s="19" t="s">
        <v>81</v>
      </c>
      <c r="C91" s="71">
        <v>3853</v>
      </c>
      <c r="D91" s="56"/>
      <c r="E91" s="66">
        <v>131.80000000000001</v>
      </c>
      <c r="F91" s="46">
        <v>-1357694</v>
      </c>
      <c r="G91" s="47">
        <f t="shared" si="2"/>
        <v>-352.37321567609655</v>
      </c>
      <c r="H91" s="20"/>
      <c r="I91" s="53">
        <v>103.72</v>
      </c>
      <c r="J91" s="30">
        <v>209255</v>
      </c>
      <c r="K91" s="31">
        <f t="shared" si="3"/>
        <v>54.309628860628081</v>
      </c>
    </row>
    <row r="92" spans="1:11" ht="14.1" customHeight="1" x14ac:dyDescent="0.25">
      <c r="A92" s="18">
        <v>2200</v>
      </c>
      <c r="B92" s="19" t="s">
        <v>82</v>
      </c>
      <c r="C92" s="71">
        <v>2085</v>
      </c>
      <c r="D92" s="56"/>
      <c r="E92" s="63">
        <v>82.34</v>
      </c>
      <c r="F92" s="44">
        <v>398689</v>
      </c>
      <c r="G92" s="45">
        <f t="shared" si="2"/>
        <v>191.2177458033573</v>
      </c>
      <c r="H92" s="20"/>
      <c r="I92" s="53">
        <v>87.6</v>
      </c>
      <c r="J92" s="30">
        <v>57617</v>
      </c>
      <c r="K92" s="31">
        <f t="shared" si="3"/>
        <v>27.634052757793764</v>
      </c>
    </row>
    <row r="93" spans="1:11" ht="14.1" customHeight="1" x14ac:dyDescent="0.25">
      <c r="A93" s="18">
        <v>2206</v>
      </c>
      <c r="B93" s="19" t="s">
        <v>83</v>
      </c>
      <c r="C93" s="71">
        <v>8596</v>
      </c>
      <c r="D93" s="56"/>
      <c r="E93" s="63">
        <v>89.26</v>
      </c>
      <c r="F93" s="44">
        <v>999627</v>
      </c>
      <c r="G93" s="45">
        <f t="shared" si="2"/>
        <v>116.28978594695207</v>
      </c>
      <c r="H93" s="20"/>
      <c r="I93" s="53">
        <v>107.06</v>
      </c>
      <c r="J93" s="30">
        <v>529946</v>
      </c>
      <c r="K93" s="31">
        <f t="shared" si="3"/>
        <v>61.650302466263376</v>
      </c>
    </row>
    <row r="94" spans="1:11" ht="14.1" customHeight="1" x14ac:dyDescent="0.25">
      <c r="A94" s="18">
        <v>2208</v>
      </c>
      <c r="B94" s="19" t="s">
        <v>84</v>
      </c>
      <c r="C94" s="71">
        <v>1677</v>
      </c>
      <c r="D94" s="56"/>
      <c r="E94" s="66">
        <v>117.32</v>
      </c>
      <c r="F94" s="46">
        <v>-321852</v>
      </c>
      <c r="G94" s="47">
        <f t="shared" si="2"/>
        <v>-191.92128801431127</v>
      </c>
      <c r="H94" s="20"/>
      <c r="I94" s="53">
        <v>97.31</v>
      </c>
      <c r="J94" s="30">
        <v>70565</v>
      </c>
      <c r="K94" s="31">
        <f t="shared" si="3"/>
        <v>42.078115682766843</v>
      </c>
    </row>
    <row r="95" spans="1:11" ht="14.1" customHeight="1" x14ac:dyDescent="0.25">
      <c r="A95" s="18">
        <v>2211</v>
      </c>
      <c r="B95" s="19" t="s">
        <v>85</v>
      </c>
      <c r="C95" s="71">
        <v>2837</v>
      </c>
      <c r="D95" s="56"/>
      <c r="E95" s="63">
        <v>94.36</v>
      </c>
      <c r="F95" s="44">
        <v>173251</v>
      </c>
      <c r="G95" s="45">
        <f t="shared" si="2"/>
        <v>61.068382093761016</v>
      </c>
      <c r="H95" s="20"/>
      <c r="I95" s="53">
        <v>105.58</v>
      </c>
      <c r="J95" s="30">
        <v>165429</v>
      </c>
      <c r="K95" s="31">
        <f t="shared" si="3"/>
        <v>58.311244272118437</v>
      </c>
    </row>
    <row r="96" spans="1:11" ht="14.1" customHeight="1" x14ac:dyDescent="0.25">
      <c r="A96" s="18">
        <v>2216</v>
      </c>
      <c r="B96" s="19" t="s">
        <v>86</v>
      </c>
      <c r="C96" s="71">
        <v>154</v>
      </c>
      <c r="D96" s="56"/>
      <c r="E96" s="66">
        <v>146.32</v>
      </c>
      <c r="F96" s="46">
        <v>-79043</v>
      </c>
      <c r="G96" s="47">
        <f t="shared" si="2"/>
        <v>-513.26623376623377</v>
      </c>
      <c r="H96" s="20"/>
      <c r="I96" s="53">
        <v>71.5</v>
      </c>
      <c r="J96" s="30">
        <v>1889</v>
      </c>
      <c r="K96" s="31">
        <f t="shared" si="3"/>
        <v>12.266233766233766</v>
      </c>
    </row>
    <row r="97" spans="1:11" ht="14.1" customHeight="1" x14ac:dyDescent="0.25">
      <c r="A97" s="18">
        <v>2217</v>
      </c>
      <c r="B97" s="19" t="s">
        <v>87</v>
      </c>
      <c r="C97" s="71">
        <v>796</v>
      </c>
      <c r="D97" s="56"/>
      <c r="E97" s="63">
        <v>72.290000000000006</v>
      </c>
      <c r="F97" s="44">
        <v>238829</v>
      </c>
      <c r="G97" s="45">
        <f t="shared" si="2"/>
        <v>300.036432160804</v>
      </c>
      <c r="H97" s="20"/>
      <c r="I97" s="53">
        <v>106.91</v>
      </c>
      <c r="J97" s="30">
        <v>48799</v>
      </c>
      <c r="K97" s="31">
        <f t="shared" si="3"/>
        <v>61.30527638190955</v>
      </c>
    </row>
    <row r="98" spans="1:11" ht="14.1" customHeight="1" x14ac:dyDescent="0.25">
      <c r="A98" s="18">
        <v>2220</v>
      </c>
      <c r="B98" s="19" t="s">
        <v>88</v>
      </c>
      <c r="C98" s="71">
        <v>3250</v>
      </c>
      <c r="D98" s="56"/>
      <c r="E98" s="63">
        <v>81.94</v>
      </c>
      <c r="F98" s="44">
        <v>635534</v>
      </c>
      <c r="G98" s="45">
        <f t="shared" si="2"/>
        <v>195.54892307692307</v>
      </c>
      <c r="H98" s="20"/>
      <c r="I98" s="53">
        <v>92.82</v>
      </c>
      <c r="J98" s="30">
        <v>113208</v>
      </c>
      <c r="K98" s="31">
        <f t="shared" si="3"/>
        <v>34.833230769230767</v>
      </c>
    </row>
    <row r="99" spans="1:11" ht="14.1" customHeight="1" x14ac:dyDescent="0.25">
      <c r="A99" s="18">
        <v>2226</v>
      </c>
      <c r="B99" s="19" t="s">
        <v>89</v>
      </c>
      <c r="C99" s="71">
        <v>1531</v>
      </c>
      <c r="D99" s="56"/>
      <c r="E99" s="63">
        <v>74.45</v>
      </c>
      <c r="F99" s="44">
        <v>423549</v>
      </c>
      <c r="G99" s="45">
        <f t="shared" si="2"/>
        <v>276.64859568909208</v>
      </c>
      <c r="H99" s="20"/>
      <c r="I99" s="53">
        <v>103.09</v>
      </c>
      <c r="J99" s="30">
        <v>81146</v>
      </c>
      <c r="K99" s="31">
        <f t="shared" si="3"/>
        <v>53.001959503592424</v>
      </c>
    </row>
    <row r="100" spans="1:11" ht="14.1" customHeight="1" x14ac:dyDescent="0.25">
      <c r="A100" s="18">
        <v>2228</v>
      </c>
      <c r="B100" s="19" t="s">
        <v>90</v>
      </c>
      <c r="C100" s="71">
        <v>12328</v>
      </c>
      <c r="D100" s="56"/>
      <c r="E100" s="66">
        <v>154.66999999999999</v>
      </c>
      <c r="F100" s="46">
        <v>-7468229</v>
      </c>
      <c r="G100" s="47">
        <f t="shared" si="2"/>
        <v>-605.79404607397794</v>
      </c>
      <c r="H100" s="20"/>
      <c r="I100" s="53">
        <v>109.57</v>
      </c>
      <c r="J100" s="30">
        <v>833845</v>
      </c>
      <c r="K100" s="31">
        <f t="shared" si="3"/>
        <v>67.638303049967547</v>
      </c>
    </row>
    <row r="101" spans="1:11" ht="14.1" customHeight="1" x14ac:dyDescent="0.25">
      <c r="A101" s="18">
        <v>2230</v>
      </c>
      <c r="B101" s="19" t="s">
        <v>91</v>
      </c>
      <c r="C101" s="71">
        <v>68</v>
      </c>
      <c r="D101" s="56"/>
      <c r="E101" s="66">
        <v>104.65</v>
      </c>
      <c r="F101" s="46">
        <v>-3504</v>
      </c>
      <c r="G101" s="47">
        <f t="shared" si="2"/>
        <v>-51.529411764705884</v>
      </c>
      <c r="H101" s="20"/>
      <c r="I101" s="53">
        <v>56.07</v>
      </c>
      <c r="J101" s="30">
        <v>315</v>
      </c>
      <c r="K101" s="31">
        <f t="shared" si="3"/>
        <v>4.632352941176471</v>
      </c>
    </row>
    <row r="102" spans="1:11" ht="14.1" customHeight="1" x14ac:dyDescent="0.25">
      <c r="A102" s="18">
        <v>2233</v>
      </c>
      <c r="B102" s="19" t="s">
        <v>92</v>
      </c>
      <c r="C102" s="71">
        <v>2668</v>
      </c>
      <c r="D102" s="56"/>
      <c r="E102" s="63">
        <v>87.45</v>
      </c>
      <c r="F102" s="44">
        <v>362549</v>
      </c>
      <c r="G102" s="45">
        <f t="shared" si="2"/>
        <v>135.88793103448276</v>
      </c>
      <c r="H102" s="20"/>
      <c r="I102" s="53">
        <v>102.26</v>
      </c>
      <c r="J102" s="30">
        <v>136910</v>
      </c>
      <c r="K102" s="31">
        <f t="shared" si="3"/>
        <v>51.315592203898049</v>
      </c>
    </row>
    <row r="103" spans="1:11" ht="14.1" customHeight="1" x14ac:dyDescent="0.25">
      <c r="A103" s="18">
        <v>2234</v>
      </c>
      <c r="B103" s="19" t="s">
        <v>93</v>
      </c>
      <c r="C103" s="71">
        <v>2118</v>
      </c>
      <c r="D103" s="56"/>
      <c r="E103" s="63">
        <v>83.7</v>
      </c>
      <c r="F103" s="44">
        <v>373810</v>
      </c>
      <c r="G103" s="45">
        <f t="shared" si="2"/>
        <v>176.49197355996222</v>
      </c>
      <c r="H103" s="20"/>
      <c r="I103" s="53">
        <v>95.33</v>
      </c>
      <c r="J103" s="30">
        <v>82086</v>
      </c>
      <c r="K103" s="31">
        <f t="shared" si="3"/>
        <v>38.756373937677054</v>
      </c>
    </row>
    <row r="104" spans="1:11" ht="14.1" customHeight="1" x14ac:dyDescent="0.25">
      <c r="A104" s="18">
        <v>2235</v>
      </c>
      <c r="B104" s="19" t="s">
        <v>94</v>
      </c>
      <c r="C104" s="71">
        <v>1381</v>
      </c>
      <c r="D104" s="56"/>
      <c r="E104" s="63">
        <v>89.4</v>
      </c>
      <c r="F104" s="44">
        <v>158503</v>
      </c>
      <c r="G104" s="45">
        <f t="shared" si="2"/>
        <v>114.77407675597394</v>
      </c>
      <c r="H104" s="20"/>
      <c r="I104" s="53">
        <v>95.73</v>
      </c>
      <c r="J104" s="30">
        <v>54427</v>
      </c>
      <c r="K104" s="31">
        <f t="shared" si="3"/>
        <v>39.411296162201303</v>
      </c>
    </row>
    <row r="105" spans="1:11" ht="14.1" customHeight="1" x14ac:dyDescent="0.25">
      <c r="A105" s="18">
        <v>2236</v>
      </c>
      <c r="B105" s="19" t="s">
        <v>95</v>
      </c>
      <c r="C105" s="71">
        <v>7934</v>
      </c>
      <c r="D105" s="56"/>
      <c r="E105" s="63">
        <v>88.07</v>
      </c>
      <c r="F105" s="44">
        <v>1024873</v>
      </c>
      <c r="G105" s="45">
        <f t="shared" si="2"/>
        <v>129.17481724224854</v>
      </c>
      <c r="H105" s="20"/>
      <c r="I105" s="53">
        <v>98.33</v>
      </c>
      <c r="J105" s="30">
        <v>348067</v>
      </c>
      <c r="K105" s="31">
        <f t="shared" si="3"/>
        <v>43.870305016385174</v>
      </c>
    </row>
    <row r="106" spans="1:11" ht="14.1" customHeight="1" x14ac:dyDescent="0.25">
      <c r="A106" s="18">
        <v>2237</v>
      </c>
      <c r="B106" s="19" t="s">
        <v>136</v>
      </c>
      <c r="C106" s="71">
        <v>2454</v>
      </c>
      <c r="D106" s="56"/>
      <c r="E106" s="63">
        <v>85.21</v>
      </c>
      <c r="F106" s="44">
        <v>392989</v>
      </c>
      <c r="G106" s="45">
        <f t="shared" si="2"/>
        <v>160.14221678891604</v>
      </c>
      <c r="H106" s="20"/>
      <c r="I106" s="53">
        <v>106.48</v>
      </c>
      <c r="J106" s="30">
        <v>148038</v>
      </c>
      <c r="K106" s="31">
        <f t="shared" si="3"/>
        <v>60.325183374083132</v>
      </c>
    </row>
    <row r="107" spans="1:11" ht="14.1" customHeight="1" x14ac:dyDescent="0.25">
      <c r="A107" s="18">
        <v>2238</v>
      </c>
      <c r="B107" s="19" t="s">
        <v>146</v>
      </c>
      <c r="C107" s="71">
        <v>2344</v>
      </c>
      <c r="D107" s="56"/>
      <c r="E107" s="63">
        <v>80.180000000000007</v>
      </c>
      <c r="F107" s="44">
        <v>503036</v>
      </c>
      <c r="G107" s="45">
        <f t="shared" si="2"/>
        <v>214.60580204778157</v>
      </c>
      <c r="H107" s="20"/>
      <c r="I107" s="53">
        <v>104.25</v>
      </c>
      <c r="J107" s="30">
        <v>129924</v>
      </c>
      <c r="K107" s="31">
        <f t="shared" si="3"/>
        <v>55.428327645051198</v>
      </c>
    </row>
    <row r="108" spans="1:11" ht="14.1" customHeight="1" x14ac:dyDescent="0.25">
      <c r="A108" s="18"/>
      <c r="B108" s="19"/>
      <c r="C108" s="71"/>
      <c r="D108" s="56"/>
      <c r="E108" s="62"/>
      <c r="F108" s="57"/>
      <c r="G108" s="58"/>
      <c r="H108" s="20"/>
      <c r="I108" s="16"/>
      <c r="J108" s="17"/>
      <c r="K108" s="38"/>
    </row>
    <row r="109" spans="1:11" s="43" customFormat="1" ht="14.1" customHeight="1" x14ac:dyDescent="0.25">
      <c r="A109" s="11"/>
      <c r="B109" s="10" t="s">
        <v>151</v>
      </c>
      <c r="C109" s="70"/>
      <c r="D109" s="13"/>
      <c r="E109" s="62"/>
      <c r="F109" s="57"/>
      <c r="G109" s="58"/>
      <c r="H109" s="14"/>
      <c r="I109" s="16"/>
      <c r="J109" s="17"/>
      <c r="K109" s="38"/>
    </row>
    <row r="110" spans="1:11" ht="14.1" customHeight="1" x14ac:dyDescent="0.25">
      <c r="A110" s="18">
        <v>2250</v>
      </c>
      <c r="B110" s="19" t="s">
        <v>96</v>
      </c>
      <c r="C110" s="71">
        <v>1394</v>
      </c>
      <c r="D110" s="56"/>
      <c r="E110" s="66">
        <v>109.34</v>
      </c>
      <c r="F110" s="46">
        <v>-144273</v>
      </c>
      <c r="G110" s="47">
        <f t="shared" si="2"/>
        <v>-103.49569583931134</v>
      </c>
      <c r="H110" s="20"/>
      <c r="I110" s="53">
        <v>102.18</v>
      </c>
      <c r="J110" s="30">
        <v>71310</v>
      </c>
      <c r="K110" s="31">
        <f t="shared" si="3"/>
        <v>51.154949784791967</v>
      </c>
    </row>
    <row r="111" spans="1:11" ht="14.1" customHeight="1" x14ac:dyDescent="0.25">
      <c r="A111" s="18">
        <v>2254</v>
      </c>
      <c r="B111" s="19" t="s">
        <v>97</v>
      </c>
      <c r="C111" s="71">
        <v>5702</v>
      </c>
      <c r="D111" s="56"/>
      <c r="E111" s="63">
        <v>80.150000000000006</v>
      </c>
      <c r="F111" s="44">
        <v>1225533</v>
      </c>
      <c r="G111" s="45">
        <f t="shared" si="2"/>
        <v>214.93037530690987</v>
      </c>
      <c r="H111" s="20"/>
      <c r="I111" s="53">
        <v>102.6</v>
      </c>
      <c r="J111" s="30">
        <v>296512</v>
      </c>
      <c r="K111" s="31">
        <f t="shared" si="3"/>
        <v>52.00140301648544</v>
      </c>
    </row>
    <row r="112" spans="1:11" ht="14.1" customHeight="1" x14ac:dyDescent="0.25">
      <c r="A112" s="18">
        <v>2257</v>
      </c>
      <c r="B112" s="19" t="s">
        <v>98</v>
      </c>
      <c r="C112" s="71">
        <v>1056</v>
      </c>
      <c r="D112" s="56"/>
      <c r="E112" s="66">
        <v>121.05</v>
      </c>
      <c r="F112" s="46">
        <v>-246316</v>
      </c>
      <c r="G112" s="47">
        <f t="shared" si="2"/>
        <v>-233.25378787878788</v>
      </c>
      <c r="H112" s="20"/>
      <c r="I112" s="53">
        <v>104.53</v>
      </c>
      <c r="J112" s="30">
        <v>59163</v>
      </c>
      <c r="K112" s="31">
        <f t="shared" si="3"/>
        <v>56.02556818181818</v>
      </c>
    </row>
    <row r="113" spans="1:11" ht="14.1" customHeight="1" x14ac:dyDescent="0.25">
      <c r="A113" s="18">
        <v>2258</v>
      </c>
      <c r="B113" s="19" t="s">
        <v>99</v>
      </c>
      <c r="C113" s="71">
        <v>442</v>
      </c>
      <c r="D113" s="56"/>
      <c r="E113" s="66">
        <v>102.79</v>
      </c>
      <c r="F113" s="46">
        <v>-13665</v>
      </c>
      <c r="G113" s="47">
        <f t="shared" si="2"/>
        <v>-30.91628959276018</v>
      </c>
      <c r="H113" s="20"/>
      <c r="I113" s="53">
        <v>87.28</v>
      </c>
      <c r="J113" s="30">
        <v>12037</v>
      </c>
      <c r="K113" s="31">
        <f t="shared" si="3"/>
        <v>27.233031674208146</v>
      </c>
    </row>
    <row r="114" spans="1:11" ht="14.1" customHeight="1" x14ac:dyDescent="0.25">
      <c r="A114" s="18">
        <v>2261</v>
      </c>
      <c r="B114" s="19" t="s">
        <v>100</v>
      </c>
      <c r="C114" s="71">
        <v>170</v>
      </c>
      <c r="D114" s="56"/>
      <c r="E114" s="66">
        <v>403.23</v>
      </c>
      <c r="F114" s="46">
        <v>-571212</v>
      </c>
      <c r="G114" s="47">
        <f t="shared" si="2"/>
        <v>-3360.0705882352941</v>
      </c>
      <c r="H114" s="20"/>
      <c r="I114" s="53">
        <v>89.72</v>
      </c>
      <c r="J114" s="30">
        <v>5169</v>
      </c>
      <c r="K114" s="31">
        <f t="shared" si="3"/>
        <v>30.405882352941177</v>
      </c>
    </row>
    <row r="115" spans="1:11" ht="14.1" customHeight="1" x14ac:dyDescent="0.25">
      <c r="A115" s="18">
        <v>2262</v>
      </c>
      <c r="B115" s="19" t="s">
        <v>101</v>
      </c>
      <c r="C115" s="71">
        <v>4524</v>
      </c>
      <c r="D115" s="56"/>
      <c r="E115" s="63">
        <v>83.18</v>
      </c>
      <c r="F115" s="44">
        <v>823922</v>
      </c>
      <c r="G115" s="45">
        <f t="shared" si="2"/>
        <v>182.12245800176834</v>
      </c>
      <c r="H115" s="20"/>
      <c r="I115" s="53">
        <v>100.15</v>
      </c>
      <c r="J115" s="30">
        <v>213576</v>
      </c>
      <c r="K115" s="31">
        <f t="shared" si="3"/>
        <v>47.209549071618035</v>
      </c>
    </row>
    <row r="116" spans="1:11" ht="14.1" customHeight="1" x14ac:dyDescent="0.25">
      <c r="A116" s="18">
        <v>2265</v>
      </c>
      <c r="B116" s="19" t="s">
        <v>102</v>
      </c>
      <c r="C116" s="71">
        <v>5280</v>
      </c>
      <c r="D116" s="56"/>
      <c r="E116" s="63">
        <v>94.97</v>
      </c>
      <c r="F116" s="44">
        <v>287567</v>
      </c>
      <c r="G116" s="45">
        <f t="shared" si="2"/>
        <v>54.463446969696967</v>
      </c>
      <c r="H116" s="20"/>
      <c r="I116" s="53">
        <v>94.71</v>
      </c>
      <c r="J116" s="30">
        <v>199362</v>
      </c>
      <c r="K116" s="31">
        <f t="shared" si="3"/>
        <v>37.757954545454545</v>
      </c>
    </row>
    <row r="117" spans="1:11" ht="14.1" customHeight="1" x14ac:dyDescent="0.25">
      <c r="A117" s="18">
        <v>2266</v>
      </c>
      <c r="B117" s="19" t="s">
        <v>103</v>
      </c>
      <c r="C117" s="71">
        <v>703</v>
      </c>
      <c r="D117" s="56"/>
      <c r="E117" s="66">
        <v>106.58</v>
      </c>
      <c r="F117" s="46">
        <v>-51257</v>
      </c>
      <c r="G117" s="47">
        <f t="shared" si="2"/>
        <v>-72.911806543385495</v>
      </c>
      <c r="H117" s="20"/>
      <c r="I117" s="53">
        <v>98.63</v>
      </c>
      <c r="J117" s="30">
        <v>31219</v>
      </c>
      <c r="K117" s="31">
        <f t="shared" si="3"/>
        <v>44.408250355618776</v>
      </c>
    </row>
    <row r="118" spans="1:11" ht="14.1" customHeight="1" x14ac:dyDescent="0.25">
      <c r="A118" s="18">
        <v>2271</v>
      </c>
      <c r="B118" s="19" t="s">
        <v>104</v>
      </c>
      <c r="C118" s="71">
        <v>565</v>
      </c>
      <c r="D118" s="56"/>
      <c r="E118" s="66">
        <v>138.80000000000001</v>
      </c>
      <c r="F118" s="46">
        <v>-242916</v>
      </c>
      <c r="G118" s="47">
        <f t="shared" si="2"/>
        <v>-429.93982300884954</v>
      </c>
      <c r="H118" s="20"/>
      <c r="I118" s="53">
        <v>95.03</v>
      </c>
      <c r="J118" s="30">
        <v>21623</v>
      </c>
      <c r="K118" s="31">
        <f t="shared" si="3"/>
        <v>38.270796460176989</v>
      </c>
    </row>
    <row r="119" spans="1:11" ht="14.1" customHeight="1" x14ac:dyDescent="0.25">
      <c r="A119" s="18">
        <v>2272</v>
      </c>
      <c r="B119" s="19" t="s">
        <v>105</v>
      </c>
      <c r="C119" s="71">
        <v>2321</v>
      </c>
      <c r="D119" s="56"/>
      <c r="E119" s="63">
        <v>69.2</v>
      </c>
      <c r="F119" s="44">
        <v>774040</v>
      </c>
      <c r="G119" s="45">
        <f t="shared" si="2"/>
        <v>333.49418354157689</v>
      </c>
      <c r="H119" s="20"/>
      <c r="I119" s="53">
        <v>101.54</v>
      </c>
      <c r="J119" s="30">
        <v>115784</v>
      </c>
      <c r="K119" s="31">
        <f t="shared" si="3"/>
        <v>49.885394226626453</v>
      </c>
    </row>
    <row r="120" spans="1:11" ht="14.1" customHeight="1" x14ac:dyDescent="0.25">
      <c r="A120" s="18">
        <v>2274</v>
      </c>
      <c r="B120" s="19" t="s">
        <v>106</v>
      </c>
      <c r="C120" s="71">
        <v>956</v>
      </c>
      <c r="D120" s="56"/>
      <c r="E120" s="66">
        <v>169.36</v>
      </c>
      <c r="F120" s="46">
        <v>-734756</v>
      </c>
      <c r="G120" s="47">
        <f t="shared" si="2"/>
        <v>-768.57322175732213</v>
      </c>
      <c r="H120" s="20"/>
      <c r="I120" s="53">
        <v>100.31</v>
      </c>
      <c r="J120" s="30">
        <v>45421</v>
      </c>
      <c r="K120" s="31">
        <f t="shared" si="3"/>
        <v>47.511506276150627</v>
      </c>
    </row>
    <row r="121" spans="1:11" ht="14.1" customHeight="1" x14ac:dyDescent="0.25">
      <c r="A121" s="18">
        <v>2275</v>
      </c>
      <c r="B121" s="19" t="s">
        <v>137</v>
      </c>
      <c r="C121" s="71">
        <v>9414</v>
      </c>
      <c r="D121" s="56"/>
      <c r="E121" s="66">
        <v>109.52</v>
      </c>
      <c r="F121" s="46">
        <v>-993086</v>
      </c>
      <c r="G121" s="47">
        <f t="shared" si="2"/>
        <v>-105.49033354578287</v>
      </c>
      <c r="H121" s="20"/>
      <c r="I121" s="53">
        <v>103.06</v>
      </c>
      <c r="J121" s="30">
        <v>498380</v>
      </c>
      <c r="K121" s="31">
        <f t="shared" si="3"/>
        <v>52.940301678351389</v>
      </c>
    </row>
    <row r="122" spans="1:11" ht="14.1" customHeight="1" x14ac:dyDescent="0.25">
      <c r="A122" s="18">
        <v>2276</v>
      </c>
      <c r="B122" s="19" t="s">
        <v>107</v>
      </c>
      <c r="C122" s="71">
        <v>1223</v>
      </c>
      <c r="D122" s="56"/>
      <c r="E122" s="66">
        <v>108.47</v>
      </c>
      <c r="F122" s="46">
        <v>-114785</v>
      </c>
      <c r="G122" s="47">
        <f t="shared" si="2"/>
        <v>-93.855273916598534</v>
      </c>
      <c r="H122" s="20"/>
      <c r="I122" s="53">
        <v>92.32</v>
      </c>
      <c r="J122" s="30">
        <v>41690</v>
      </c>
      <c r="K122" s="31">
        <f t="shared" si="3"/>
        <v>34.088307440719539</v>
      </c>
    </row>
    <row r="123" spans="1:11" ht="14.1" customHeight="1" x14ac:dyDescent="0.25">
      <c r="A123" s="18">
        <v>2278</v>
      </c>
      <c r="B123" s="19" t="s">
        <v>108</v>
      </c>
      <c r="C123" s="71">
        <v>423</v>
      </c>
      <c r="D123" s="56"/>
      <c r="E123" s="63">
        <v>90.57</v>
      </c>
      <c r="F123" s="44">
        <v>43191</v>
      </c>
      <c r="G123" s="45">
        <f t="shared" si="2"/>
        <v>102.1063829787234</v>
      </c>
      <c r="H123" s="20"/>
      <c r="I123" s="53">
        <v>83.19</v>
      </c>
      <c r="J123" s="30">
        <v>9507</v>
      </c>
      <c r="K123" s="31">
        <f t="shared" si="3"/>
        <v>22.475177304964539</v>
      </c>
    </row>
    <row r="124" spans="1:11" ht="14.1" customHeight="1" x14ac:dyDescent="0.25">
      <c r="A124" s="18">
        <v>2284</v>
      </c>
      <c r="B124" s="19" t="s">
        <v>109</v>
      </c>
      <c r="C124" s="71">
        <v>4433</v>
      </c>
      <c r="D124" s="56"/>
      <c r="E124" s="66">
        <v>131.31</v>
      </c>
      <c r="F124" s="46">
        <v>-1538001</v>
      </c>
      <c r="G124" s="47">
        <f t="shared" si="2"/>
        <v>-346.94360478231448</v>
      </c>
      <c r="H124" s="20"/>
      <c r="I124" s="53">
        <v>90.81</v>
      </c>
      <c r="J124" s="30">
        <v>141468</v>
      </c>
      <c r="K124" s="31">
        <f t="shared" si="3"/>
        <v>31.912474622152043</v>
      </c>
    </row>
    <row r="125" spans="1:11" ht="14.1" customHeight="1" x14ac:dyDescent="0.25">
      <c r="A125" s="18"/>
      <c r="B125" s="19"/>
      <c r="C125" s="71"/>
      <c r="D125" s="56"/>
      <c r="E125" s="62"/>
      <c r="F125" s="57"/>
      <c r="G125" s="58"/>
      <c r="H125" s="20"/>
      <c r="I125" s="16"/>
      <c r="J125" s="17"/>
      <c r="K125" s="38"/>
    </row>
    <row r="126" spans="1:11" s="43" customFormat="1" ht="14.1" customHeight="1" x14ac:dyDescent="0.25">
      <c r="A126" s="11"/>
      <c r="B126" s="10" t="s">
        <v>152</v>
      </c>
      <c r="C126" s="70"/>
      <c r="D126" s="13"/>
      <c r="E126" s="62"/>
      <c r="F126" s="57"/>
      <c r="G126" s="58"/>
      <c r="H126" s="14"/>
      <c r="I126" s="16"/>
      <c r="J126" s="17"/>
      <c r="K126" s="38"/>
    </row>
    <row r="127" spans="1:11" ht="14.1" customHeight="1" x14ac:dyDescent="0.25">
      <c r="A127" s="18">
        <v>2292</v>
      </c>
      <c r="B127" s="19" t="s">
        <v>110</v>
      </c>
      <c r="C127" s="71">
        <v>694</v>
      </c>
      <c r="D127" s="56"/>
      <c r="E127" s="63">
        <v>74.87</v>
      </c>
      <c r="F127" s="44">
        <v>188838</v>
      </c>
      <c r="G127" s="45">
        <f t="shared" si="2"/>
        <v>272.10086455331412</v>
      </c>
      <c r="H127" s="20"/>
      <c r="I127" s="53">
        <v>86.18</v>
      </c>
      <c r="J127" s="30">
        <v>17964</v>
      </c>
      <c r="K127" s="31">
        <f t="shared" si="3"/>
        <v>25.884726224783861</v>
      </c>
    </row>
    <row r="128" spans="1:11" ht="14.1" customHeight="1" x14ac:dyDescent="0.25">
      <c r="A128" s="18">
        <v>2293</v>
      </c>
      <c r="B128" s="19" t="s">
        <v>111</v>
      </c>
      <c r="C128" s="71">
        <v>8793</v>
      </c>
      <c r="D128" s="56"/>
      <c r="E128" s="66">
        <v>102.49</v>
      </c>
      <c r="F128" s="46">
        <v>-242612</v>
      </c>
      <c r="G128" s="47">
        <f t="shared" si="2"/>
        <v>-27.591493233253725</v>
      </c>
      <c r="H128" s="20"/>
      <c r="I128" s="53">
        <v>96.46</v>
      </c>
      <c r="J128" s="30">
        <v>357233</v>
      </c>
      <c r="K128" s="31">
        <f t="shared" si="3"/>
        <v>40.626976003639257</v>
      </c>
    </row>
    <row r="129" spans="1:11" ht="14.1" customHeight="1" x14ac:dyDescent="0.25">
      <c r="A129" s="18">
        <v>2294</v>
      </c>
      <c r="B129" s="19" t="s">
        <v>112</v>
      </c>
      <c r="C129" s="71">
        <v>1710</v>
      </c>
      <c r="D129" s="56"/>
      <c r="E129" s="63">
        <v>77.73</v>
      </c>
      <c r="F129" s="44">
        <v>412338</v>
      </c>
      <c r="G129" s="45">
        <f t="shared" si="2"/>
        <v>241.13333333333333</v>
      </c>
      <c r="H129" s="20"/>
      <c r="I129" s="53">
        <v>100.04</v>
      </c>
      <c r="J129" s="30">
        <v>80374</v>
      </c>
      <c r="K129" s="31">
        <f t="shared" si="3"/>
        <v>47.002339181286551</v>
      </c>
    </row>
    <row r="130" spans="1:11" ht="14.1" customHeight="1" x14ac:dyDescent="0.25">
      <c r="A130" s="18">
        <v>2295</v>
      </c>
      <c r="B130" s="19" t="s">
        <v>113</v>
      </c>
      <c r="C130" s="71">
        <v>3339</v>
      </c>
      <c r="D130" s="56"/>
      <c r="E130" s="63">
        <v>99.04</v>
      </c>
      <c r="F130" s="44">
        <v>34708</v>
      </c>
      <c r="G130" s="45">
        <f t="shared" si="2"/>
        <v>10.394728960766697</v>
      </c>
      <c r="H130" s="20"/>
      <c r="I130" s="53">
        <v>94.94</v>
      </c>
      <c r="J130" s="30">
        <v>127303</v>
      </c>
      <c r="K130" s="31">
        <f t="shared" si="3"/>
        <v>38.126085654387538</v>
      </c>
    </row>
    <row r="131" spans="1:11" ht="14.1" customHeight="1" x14ac:dyDescent="0.25">
      <c r="A131" s="18">
        <v>2296</v>
      </c>
      <c r="B131" s="19" t="s">
        <v>114</v>
      </c>
      <c r="C131" s="71">
        <v>1419</v>
      </c>
      <c r="D131" s="56"/>
      <c r="E131" s="63">
        <v>74.709999999999994</v>
      </c>
      <c r="F131" s="44">
        <v>388569</v>
      </c>
      <c r="G131" s="45">
        <f t="shared" si="2"/>
        <v>273.83298097251588</v>
      </c>
      <c r="H131" s="20"/>
      <c r="I131" s="53">
        <v>97.86</v>
      </c>
      <c r="J131" s="30">
        <v>61070</v>
      </c>
      <c r="K131" s="31">
        <f t="shared" si="3"/>
        <v>43.037350246652572</v>
      </c>
    </row>
    <row r="132" spans="1:11" ht="14.1" customHeight="1" x14ac:dyDescent="0.25">
      <c r="A132" s="18">
        <v>2299</v>
      </c>
      <c r="B132" s="19" t="s">
        <v>115</v>
      </c>
      <c r="C132" s="71">
        <v>3619</v>
      </c>
      <c r="D132" s="56"/>
      <c r="E132" s="63">
        <v>79.64</v>
      </c>
      <c r="F132" s="44">
        <v>797818</v>
      </c>
      <c r="G132" s="45">
        <f t="shared" si="2"/>
        <v>220.45261121856868</v>
      </c>
      <c r="H132" s="20"/>
      <c r="I132" s="53">
        <v>91.35</v>
      </c>
      <c r="J132" s="30">
        <v>118263</v>
      </c>
      <c r="K132" s="31">
        <f t="shared" si="3"/>
        <v>32.678364189002487</v>
      </c>
    </row>
    <row r="133" spans="1:11" ht="14.1" customHeight="1" x14ac:dyDescent="0.25">
      <c r="A133" s="18">
        <v>2300</v>
      </c>
      <c r="B133" s="19" t="s">
        <v>116</v>
      </c>
      <c r="C133" s="71">
        <v>1038</v>
      </c>
      <c r="D133" s="56"/>
      <c r="E133" s="63">
        <v>73.930000000000007</v>
      </c>
      <c r="F133" s="44">
        <v>293006</v>
      </c>
      <c r="G133" s="45">
        <f t="shared" si="2"/>
        <v>282.27938342967246</v>
      </c>
      <c r="H133" s="20"/>
      <c r="I133" s="53">
        <v>83</v>
      </c>
      <c r="J133" s="30">
        <v>23117</v>
      </c>
      <c r="K133" s="31">
        <f t="shared" si="3"/>
        <v>22.270712909441233</v>
      </c>
    </row>
    <row r="134" spans="1:11" ht="14.1" customHeight="1" x14ac:dyDescent="0.25">
      <c r="A134" s="18">
        <v>2301</v>
      </c>
      <c r="B134" s="19" t="s">
        <v>117</v>
      </c>
      <c r="C134" s="71">
        <v>1135</v>
      </c>
      <c r="D134" s="56"/>
      <c r="E134" s="63">
        <v>82.66</v>
      </c>
      <c r="F134" s="44">
        <v>213099</v>
      </c>
      <c r="G134" s="45">
        <f t="shared" si="2"/>
        <v>187.75242290748898</v>
      </c>
      <c r="H134" s="20"/>
      <c r="I134" s="53">
        <v>91.58</v>
      </c>
      <c r="J134" s="30">
        <v>37465</v>
      </c>
      <c r="K134" s="31">
        <f t="shared" si="3"/>
        <v>33.008810572687224</v>
      </c>
    </row>
    <row r="135" spans="1:11" ht="14.1" customHeight="1" x14ac:dyDescent="0.25">
      <c r="A135" s="18">
        <v>2303</v>
      </c>
      <c r="B135" s="19" t="s">
        <v>118</v>
      </c>
      <c r="C135" s="71">
        <v>1017</v>
      </c>
      <c r="D135" s="56"/>
      <c r="E135" s="63">
        <v>65.680000000000007</v>
      </c>
      <c r="F135" s="44">
        <v>377925</v>
      </c>
      <c r="G135" s="45">
        <f t="shared" si="2"/>
        <v>371.60766961651916</v>
      </c>
      <c r="H135" s="20"/>
      <c r="I135" s="53">
        <v>84.72</v>
      </c>
      <c r="J135" s="30">
        <v>24586</v>
      </c>
      <c r="K135" s="31">
        <f t="shared" si="3"/>
        <v>24.175024582104228</v>
      </c>
    </row>
    <row r="136" spans="1:11" ht="14.1" customHeight="1" x14ac:dyDescent="0.25">
      <c r="A136" s="18">
        <v>2304</v>
      </c>
      <c r="B136" s="19" t="s">
        <v>119</v>
      </c>
      <c r="C136" s="71">
        <v>1431</v>
      </c>
      <c r="D136" s="56"/>
      <c r="E136" s="63">
        <v>79.650000000000006</v>
      </c>
      <c r="F136" s="44">
        <v>315313</v>
      </c>
      <c r="G136" s="45">
        <f t="shared" si="2"/>
        <v>220.3445143256464</v>
      </c>
      <c r="H136" s="20"/>
      <c r="I136" s="53">
        <v>100.79</v>
      </c>
      <c r="J136" s="30">
        <v>69300</v>
      </c>
      <c r="K136" s="31">
        <f t="shared" si="3"/>
        <v>48.427672955974842</v>
      </c>
    </row>
    <row r="137" spans="1:11" ht="14.1" customHeight="1" x14ac:dyDescent="0.25">
      <c r="A137" s="18">
        <v>2305</v>
      </c>
      <c r="B137" s="19" t="s">
        <v>120</v>
      </c>
      <c r="C137" s="71">
        <v>4262</v>
      </c>
      <c r="D137" s="56"/>
      <c r="E137" s="66">
        <v>100.69</v>
      </c>
      <c r="F137" s="46">
        <v>-32587</v>
      </c>
      <c r="G137" s="47">
        <f t="shared" si="2"/>
        <v>-7.6459408728296578</v>
      </c>
      <c r="H137" s="20"/>
      <c r="I137" s="53">
        <v>101.26</v>
      </c>
      <c r="J137" s="30">
        <v>210277</v>
      </c>
      <c r="K137" s="31">
        <f t="shared" si="3"/>
        <v>49.337634913186299</v>
      </c>
    </row>
    <row r="138" spans="1:11" ht="14.1" customHeight="1" x14ac:dyDescent="0.25">
      <c r="A138" s="18">
        <v>2306</v>
      </c>
      <c r="B138" s="19" t="s">
        <v>121</v>
      </c>
      <c r="C138" s="71">
        <v>7805</v>
      </c>
      <c r="D138" s="56"/>
      <c r="E138" s="63">
        <v>86.96</v>
      </c>
      <c r="F138" s="44">
        <v>1102016</v>
      </c>
      <c r="G138" s="45">
        <f t="shared" si="2"/>
        <v>141.19359385009608</v>
      </c>
      <c r="H138" s="20"/>
      <c r="I138" s="53">
        <v>99.71</v>
      </c>
      <c r="J138" s="30">
        <v>362038</v>
      </c>
      <c r="K138" s="31">
        <f t="shared" si="3"/>
        <v>46.385393978219092</v>
      </c>
    </row>
    <row r="139" spans="1:11" ht="14.1" customHeight="1" x14ac:dyDescent="0.25">
      <c r="A139" s="18">
        <v>2307</v>
      </c>
      <c r="B139" s="19" t="s">
        <v>122</v>
      </c>
      <c r="C139" s="71">
        <v>1336</v>
      </c>
      <c r="D139" s="56"/>
      <c r="E139" s="63">
        <v>79.48</v>
      </c>
      <c r="F139" s="44">
        <v>296839</v>
      </c>
      <c r="G139" s="45">
        <f t="shared" si="2"/>
        <v>222.18488023952096</v>
      </c>
      <c r="H139" s="20"/>
      <c r="I139" s="53">
        <v>94.12</v>
      </c>
      <c r="J139" s="30">
        <v>49199</v>
      </c>
      <c r="K139" s="31">
        <f t="shared" si="3"/>
        <v>36.825598802395213</v>
      </c>
    </row>
    <row r="140" spans="1:11" ht="14.1" customHeight="1" x14ac:dyDescent="0.25">
      <c r="A140" s="18">
        <v>2308</v>
      </c>
      <c r="B140" s="19" t="s">
        <v>123</v>
      </c>
      <c r="C140" s="71">
        <v>2404</v>
      </c>
      <c r="D140" s="56"/>
      <c r="E140" s="63">
        <v>90.24</v>
      </c>
      <c r="F140" s="44">
        <v>254051</v>
      </c>
      <c r="G140" s="45">
        <f t="shared" si="2"/>
        <v>105.67845257903494</v>
      </c>
      <c r="H140" s="20"/>
      <c r="I140" s="53">
        <v>89.81</v>
      </c>
      <c r="J140" s="30">
        <v>73394</v>
      </c>
      <c r="K140" s="31">
        <f t="shared" si="3"/>
        <v>30.529950083194677</v>
      </c>
    </row>
    <row r="141" spans="1:11" ht="14.1" customHeight="1" x14ac:dyDescent="0.25">
      <c r="A141" s="18">
        <v>2309</v>
      </c>
      <c r="B141" s="19" t="s">
        <v>124</v>
      </c>
      <c r="C141" s="71">
        <v>5641</v>
      </c>
      <c r="D141" s="56"/>
      <c r="E141" s="63">
        <v>92.17</v>
      </c>
      <c r="F141" s="44">
        <v>478250</v>
      </c>
      <c r="G141" s="45">
        <f t="shared" si="2"/>
        <v>84.781067186669034</v>
      </c>
      <c r="H141" s="20"/>
      <c r="I141" s="53">
        <v>101.16</v>
      </c>
      <c r="J141" s="30">
        <v>277215</v>
      </c>
      <c r="K141" s="31">
        <f t="shared" si="3"/>
        <v>49.142882467647581</v>
      </c>
    </row>
    <row r="142" spans="1:11" ht="14.1" customHeight="1" x14ac:dyDescent="0.25">
      <c r="A142" s="18"/>
      <c r="B142" s="19"/>
      <c r="C142" s="71"/>
      <c r="D142" s="56"/>
      <c r="E142" s="62"/>
      <c r="F142" s="57"/>
      <c r="G142" s="58"/>
      <c r="H142" s="20"/>
      <c r="I142" s="16"/>
      <c r="J142" s="17"/>
      <c r="K142" s="38"/>
    </row>
    <row r="143" spans="1:11" s="43" customFormat="1" ht="14.1" customHeight="1" x14ac:dyDescent="0.25">
      <c r="A143" s="11"/>
      <c r="B143" s="10" t="s">
        <v>153</v>
      </c>
      <c r="C143" s="70"/>
      <c r="D143" s="13"/>
      <c r="E143" s="62"/>
      <c r="F143" s="57"/>
      <c r="G143" s="58"/>
      <c r="H143" s="14"/>
      <c r="I143" s="16"/>
      <c r="J143" s="17"/>
      <c r="K143" s="38"/>
    </row>
    <row r="144" spans="1:11" ht="14.1" customHeight="1" x14ac:dyDescent="0.25">
      <c r="A144" s="18">
        <v>2321</v>
      </c>
      <c r="B144" s="19" t="s">
        <v>125</v>
      </c>
      <c r="C144" s="71">
        <v>3682</v>
      </c>
      <c r="D144" s="56"/>
      <c r="E144" s="63">
        <v>96.56</v>
      </c>
      <c r="F144" s="44">
        <v>137145</v>
      </c>
      <c r="G144" s="45">
        <f t="shared" ref="G144:G152" si="4">F144/C144</f>
        <v>37.247419880499727</v>
      </c>
      <c r="H144" s="20"/>
      <c r="I144" s="53">
        <v>106.91</v>
      </c>
      <c r="J144" s="30">
        <v>225727</v>
      </c>
      <c r="K144" s="31">
        <f t="shared" ref="K144:K152" si="5">J144/C144</f>
        <v>61.305540467137426</v>
      </c>
    </row>
    <row r="145" spans="1:11" ht="14.1" customHeight="1" x14ac:dyDescent="0.25">
      <c r="A145" s="18">
        <v>2323</v>
      </c>
      <c r="B145" s="19" t="s">
        <v>126</v>
      </c>
      <c r="C145" s="71">
        <v>1575</v>
      </c>
      <c r="D145" s="56"/>
      <c r="E145" s="63">
        <v>81.86</v>
      </c>
      <c r="F145" s="44">
        <v>309354</v>
      </c>
      <c r="G145" s="45">
        <f t="shared" si="4"/>
        <v>196.4152380952381</v>
      </c>
      <c r="H145" s="20"/>
      <c r="I145" s="53">
        <v>102.45</v>
      </c>
      <c r="J145" s="30">
        <v>81424</v>
      </c>
      <c r="K145" s="31">
        <f t="shared" si="5"/>
        <v>51.69777777777778</v>
      </c>
    </row>
    <row r="146" spans="1:11" ht="14.1" customHeight="1" x14ac:dyDescent="0.25">
      <c r="A146" s="18">
        <v>2325</v>
      </c>
      <c r="B146" s="19" t="s">
        <v>127</v>
      </c>
      <c r="C146" s="71">
        <v>8163</v>
      </c>
      <c r="D146" s="56"/>
      <c r="E146" s="66">
        <v>109.85</v>
      </c>
      <c r="F146" s="46">
        <v>-890968</v>
      </c>
      <c r="G146" s="47">
        <f t="shared" si="4"/>
        <v>-109.14712728163666</v>
      </c>
      <c r="H146" s="20"/>
      <c r="I146" s="53">
        <v>96.21</v>
      </c>
      <c r="J146" s="30">
        <v>328214</v>
      </c>
      <c r="K146" s="31">
        <f t="shared" si="5"/>
        <v>40.207521744456692</v>
      </c>
    </row>
    <row r="147" spans="1:11" ht="14.1" customHeight="1" x14ac:dyDescent="0.25">
      <c r="A147" s="18">
        <v>2328</v>
      </c>
      <c r="B147" s="19" t="s">
        <v>128</v>
      </c>
      <c r="C147" s="71">
        <v>922</v>
      </c>
      <c r="D147" s="56"/>
      <c r="E147" s="63">
        <v>97.8</v>
      </c>
      <c r="F147" s="44">
        <v>21963</v>
      </c>
      <c r="G147" s="45">
        <f t="shared" si="4"/>
        <v>23.821041214750544</v>
      </c>
      <c r="H147" s="20"/>
      <c r="I147" s="53">
        <v>89.27</v>
      </c>
      <c r="J147" s="30">
        <v>27478</v>
      </c>
      <c r="K147" s="31">
        <f t="shared" si="5"/>
        <v>29.802603036876356</v>
      </c>
    </row>
    <row r="148" spans="1:11" ht="14.1" customHeight="1" x14ac:dyDescent="0.25">
      <c r="A148" s="18">
        <v>2333</v>
      </c>
      <c r="B148" s="19" t="s">
        <v>129</v>
      </c>
      <c r="C148" s="71">
        <v>1288</v>
      </c>
      <c r="D148" s="56"/>
      <c r="E148" s="63">
        <v>92.7</v>
      </c>
      <c r="F148" s="44">
        <v>101807</v>
      </c>
      <c r="G148" s="45">
        <f t="shared" si="4"/>
        <v>79.04270186335404</v>
      </c>
      <c r="H148" s="20"/>
      <c r="I148" s="53">
        <v>100.17</v>
      </c>
      <c r="J148" s="30">
        <v>60854</v>
      </c>
      <c r="K148" s="31">
        <f t="shared" si="5"/>
        <v>47.246894409937887</v>
      </c>
    </row>
    <row r="149" spans="1:11" ht="14.1" customHeight="1" x14ac:dyDescent="0.25">
      <c r="A149" s="18">
        <v>2335</v>
      </c>
      <c r="B149" s="19" t="s">
        <v>130</v>
      </c>
      <c r="C149" s="71">
        <v>1021</v>
      </c>
      <c r="D149" s="56"/>
      <c r="E149" s="63">
        <v>76.510000000000005</v>
      </c>
      <c r="F149" s="44">
        <v>259685</v>
      </c>
      <c r="G149" s="45">
        <f t="shared" si="4"/>
        <v>254.34378060724779</v>
      </c>
      <c r="H149" s="20"/>
      <c r="I149" s="53">
        <v>100.91</v>
      </c>
      <c r="J149" s="30">
        <v>49681</v>
      </c>
      <c r="K149" s="31">
        <f t="shared" si="5"/>
        <v>48.659157688540645</v>
      </c>
    </row>
    <row r="150" spans="1:11" ht="14.1" customHeight="1" x14ac:dyDescent="0.25">
      <c r="A150" s="18">
        <v>2336</v>
      </c>
      <c r="B150" s="19" t="s">
        <v>131</v>
      </c>
      <c r="C150" s="71">
        <v>1551</v>
      </c>
      <c r="D150" s="56"/>
      <c r="E150" s="63">
        <v>84.74</v>
      </c>
      <c r="F150" s="44">
        <v>256274</v>
      </c>
      <c r="G150" s="45">
        <f t="shared" si="4"/>
        <v>165.23146357188909</v>
      </c>
      <c r="H150" s="20"/>
      <c r="I150" s="53">
        <v>96.4</v>
      </c>
      <c r="J150" s="30">
        <v>62856</v>
      </c>
      <c r="K150" s="31">
        <f t="shared" si="5"/>
        <v>40.526112185686657</v>
      </c>
    </row>
    <row r="151" spans="1:11" ht="14.1" customHeight="1" x14ac:dyDescent="0.25">
      <c r="A151" s="18">
        <v>2337</v>
      </c>
      <c r="B151" s="19" t="s">
        <v>132</v>
      </c>
      <c r="C151" s="71">
        <v>1193</v>
      </c>
      <c r="D151" s="56"/>
      <c r="E151" s="63">
        <v>67.48</v>
      </c>
      <c r="F151" s="44">
        <v>420077</v>
      </c>
      <c r="G151" s="45">
        <f t="shared" si="4"/>
        <v>352.11818943839063</v>
      </c>
      <c r="H151" s="20"/>
      <c r="I151" s="53">
        <v>104.68</v>
      </c>
      <c r="J151" s="30">
        <v>67224</v>
      </c>
      <c r="K151" s="31">
        <f t="shared" si="5"/>
        <v>56.348700754400667</v>
      </c>
    </row>
    <row r="152" spans="1:11" ht="14.1" customHeight="1" x14ac:dyDescent="0.25">
      <c r="A152" s="18">
        <v>2338</v>
      </c>
      <c r="B152" s="19" t="s">
        <v>133</v>
      </c>
      <c r="C152" s="72">
        <v>1324</v>
      </c>
      <c r="D152" s="56"/>
      <c r="E152" s="52">
        <v>69.39</v>
      </c>
      <c r="F152" s="64">
        <v>438822</v>
      </c>
      <c r="G152" s="65">
        <f t="shared" si="4"/>
        <v>331.4365558912387</v>
      </c>
      <c r="H152" s="20"/>
      <c r="I152" s="54">
        <v>100.12</v>
      </c>
      <c r="J152" s="30">
        <v>62431</v>
      </c>
      <c r="K152" s="31">
        <f t="shared" si="5"/>
        <v>47.153323262839876</v>
      </c>
    </row>
    <row r="153" spans="1:11" ht="14.1" customHeight="1" x14ac:dyDescent="0.25">
      <c r="A153" s="11"/>
      <c r="B153" s="10"/>
      <c r="C153" s="73"/>
      <c r="D153" s="21"/>
      <c r="E153" s="22"/>
      <c r="F153" s="23"/>
      <c r="G153" s="24"/>
      <c r="H153" s="20"/>
      <c r="I153" s="21"/>
      <c r="J153" s="25"/>
      <c r="K153" s="26"/>
    </row>
    <row r="154" spans="1:11" ht="14.1" customHeight="1" x14ac:dyDescent="0.25">
      <c r="C154" s="74"/>
      <c r="D154" s="55"/>
      <c r="E154" s="55"/>
      <c r="F154" s="55"/>
      <c r="G154" s="55"/>
      <c r="H154" s="55"/>
      <c r="I154" s="55"/>
      <c r="J154" s="55"/>
      <c r="K154" s="55"/>
    </row>
  </sheetData>
  <sortState xmlns:xlrd2="http://schemas.microsoft.com/office/spreadsheetml/2017/richdata2" ref="A14:M144">
    <sortCondition ref="A14:A144"/>
  </sortState>
  <mergeCells count="13">
    <mergeCell ref="F8:G8"/>
    <mergeCell ref="F9:G9"/>
    <mergeCell ref="J8:K8"/>
    <mergeCell ref="J9:K9"/>
    <mergeCell ref="C1:L1"/>
    <mergeCell ref="C2:L2"/>
    <mergeCell ref="C3:L3"/>
    <mergeCell ref="J6:K6"/>
    <mergeCell ref="J7:K7"/>
    <mergeCell ref="F6:G6"/>
    <mergeCell ref="F7:G7"/>
    <mergeCell ref="E5:G5"/>
    <mergeCell ref="I5:K5"/>
  </mergeCells>
  <pageMargins left="0.19685039370078741" right="0.19685039370078741" top="0.39370078740157483" bottom="0.78740157480314965" header="0.31496062992125984" footer="0.35433070866141736"/>
  <pageSetup paperSize="9" orientation="landscape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1" manualBreakCount="1">
    <brk id="10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IPF-ISB-montants 2024</vt:lpstr>
      <vt:lpstr>'IPF-ISB-montants 2024'!Impression_des_titres</vt:lpstr>
      <vt:lpstr>'IPF-ISB-montants 2024'!Print_Titles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2023-09-04T06:20:53Z</cp:lastPrinted>
  <dcterms:created xsi:type="dcterms:W3CDTF">2010-10-19T07:39:27Z</dcterms:created>
  <dcterms:modified xsi:type="dcterms:W3CDTF">2023-09-04T08:54:54Z</dcterms:modified>
</cp:coreProperties>
</file>