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et.fr.ch\dfs\DEE\SSTAT\WP\00 Bases statistiques et produits généraux\01 Synthèses\03 Site Internet\06 Pages sous-produits\05 Protection sociale et santé\1303 Prévoyance professionnelle\"/>
    </mc:Choice>
  </mc:AlternateContent>
  <xr:revisionPtr revIDLastSave="0" documentId="13_ncr:1_{AA068F80-83F5-4A08-B1C6-C5D9E5C8B4D1}" xr6:coauthVersionLast="47" xr6:coauthVersionMax="47" xr10:uidLastSave="{00000000-0000-0000-0000-000000000000}"/>
  <bookViews>
    <workbookView xWindow="-108" yWindow="-108" windowWidth="23256" windowHeight="12576" xr2:uid="{198BF36D-AD2D-45C3-8272-9E72AA9A9839}"/>
  </bookViews>
  <sheets>
    <sheet name="te222" sheetId="1" r:id="rId1"/>
  </sheets>
  <definedNames>
    <definedName name="_AMO_UniqueIdentifier" hidden="1">"'e5574fd6-7cb9-48df-bd10-6f66a4681851'"</definedName>
    <definedName name="_xlnm.Print_Area" localSheetId="0">'te222'!$A$1:$J$77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B68" i="1"/>
  <c r="E67" i="1"/>
  <c r="B67" i="1"/>
  <c r="E66" i="1"/>
  <c r="B66" i="1"/>
  <c r="H66" i="1"/>
  <c r="E65" i="1"/>
  <c r="B65" i="1"/>
  <c r="H65" i="1"/>
  <c r="E64" i="1"/>
  <c r="B64" i="1"/>
  <c r="E63" i="1"/>
  <c r="B63" i="1"/>
  <c r="E62" i="1"/>
  <c r="B62" i="1"/>
  <c r="H62" i="1"/>
  <c r="E60" i="1"/>
  <c r="B60" i="1"/>
  <c r="H60" i="1"/>
  <c r="E59" i="1"/>
  <c r="B59" i="1"/>
  <c r="E58" i="1"/>
  <c r="B58" i="1"/>
  <c r="E57" i="1"/>
  <c r="B57" i="1"/>
  <c r="H57" i="1"/>
  <c r="E56" i="1"/>
  <c r="B56" i="1"/>
  <c r="H56" i="1"/>
  <c r="E55" i="1"/>
  <c r="B55" i="1"/>
  <c r="E54" i="1"/>
  <c r="B54" i="1"/>
  <c r="E52" i="1"/>
  <c r="B52" i="1"/>
  <c r="H52" i="1"/>
  <c r="E51" i="1"/>
  <c r="B51" i="1"/>
  <c r="H51" i="1"/>
  <c r="E50" i="1"/>
  <c r="B50" i="1"/>
  <c r="E49" i="1"/>
  <c r="B49" i="1"/>
  <c r="E48" i="1"/>
  <c r="B48" i="1"/>
  <c r="H48" i="1"/>
  <c r="E47" i="1"/>
  <c r="B47" i="1"/>
  <c r="H47" i="1"/>
  <c r="E46" i="1"/>
  <c r="B46" i="1"/>
  <c r="E44" i="1"/>
  <c r="B44" i="1"/>
  <c r="E43" i="1"/>
  <c r="B43" i="1"/>
  <c r="H43" i="1"/>
  <c r="E42" i="1"/>
  <c r="B42" i="1"/>
  <c r="H42" i="1"/>
  <c r="E41" i="1"/>
  <c r="B41" i="1"/>
  <c r="E40" i="1"/>
  <c r="B40" i="1"/>
  <c r="E39" i="1"/>
  <c r="B39" i="1"/>
  <c r="H39" i="1"/>
  <c r="E38" i="1"/>
  <c r="B38" i="1"/>
  <c r="H38" i="1"/>
  <c r="E36" i="1"/>
  <c r="B36" i="1"/>
  <c r="E35" i="1"/>
  <c r="B35" i="1"/>
  <c r="E34" i="1"/>
  <c r="B34" i="1"/>
  <c r="H34" i="1"/>
  <c r="E33" i="1"/>
  <c r="B33" i="1"/>
  <c r="H33" i="1"/>
  <c r="E32" i="1"/>
  <c r="B32" i="1"/>
  <c r="E31" i="1"/>
  <c r="B31" i="1"/>
  <c r="E30" i="1"/>
  <c r="B30" i="1"/>
  <c r="H30" i="1"/>
  <c r="E28" i="1"/>
  <c r="B28" i="1"/>
  <c r="H28" i="1"/>
  <c r="E27" i="1"/>
  <c r="B27" i="1"/>
  <c r="E26" i="1"/>
  <c r="B26" i="1"/>
  <c r="B25" i="1"/>
  <c r="E23" i="1"/>
  <c r="H23" i="1"/>
  <c r="B23" i="1"/>
  <c r="E22" i="1"/>
  <c r="H22" i="1"/>
  <c r="B22" i="1"/>
  <c r="E21" i="1"/>
  <c r="B21" i="1"/>
  <c r="E20" i="1"/>
  <c r="B20" i="1"/>
  <c r="E19" i="1"/>
  <c r="H19" i="1"/>
  <c r="B19" i="1"/>
  <c r="E18" i="1"/>
  <c r="H18" i="1"/>
  <c r="B18" i="1"/>
  <c r="E17" i="1"/>
  <c r="B17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H20" i="1"/>
  <c r="H26" i="1"/>
  <c r="H31" i="1"/>
  <c r="H35" i="1"/>
  <c r="H40" i="1"/>
  <c r="H44" i="1"/>
  <c r="H49" i="1"/>
  <c r="H54" i="1"/>
  <c r="H58" i="1"/>
  <c r="H63" i="1"/>
  <c r="H67" i="1"/>
  <c r="H17" i="1"/>
  <c r="H21" i="1"/>
  <c r="H27" i="1"/>
  <c r="H32" i="1"/>
  <c r="H36" i="1"/>
  <c r="H41" i="1"/>
  <c r="H46" i="1"/>
  <c r="H50" i="1"/>
  <c r="H55" i="1"/>
  <c r="H59" i="1"/>
  <c r="H64" i="1"/>
  <c r="H68" i="1"/>
</calcChain>
</file>

<file path=xl/sharedStrings.xml><?xml version="1.0" encoding="utf-8"?>
<sst xmlns="http://schemas.openxmlformats.org/spreadsheetml/2006/main" count="57" uniqueCount="30">
  <si>
    <r>
      <t>Pensionnés et pensions de la Caisse de prévoyance du personnel de l'Etat</t>
    </r>
    <r>
      <rPr>
        <b/>
        <vertAlign val="superscript"/>
        <sz val="6.5"/>
        <rFont val="Arial"/>
        <family val="2"/>
      </rPr>
      <t>1</t>
    </r>
    <r>
      <rPr>
        <b/>
        <sz val="8"/>
        <rFont val="Arial"/>
        <family val="2"/>
      </rPr>
      <t>, par sexe, de 2017 à 2023</t>
    </r>
  </si>
  <si>
    <r>
      <t>Pensionierte und Pensionen der Pensionskasse des Staatspersonals</t>
    </r>
    <r>
      <rPr>
        <vertAlign val="superscript"/>
        <sz val="6.5"/>
        <rFont val="Arial"/>
        <family val="2"/>
      </rPr>
      <t>1</t>
    </r>
    <r>
      <rPr>
        <sz val="8"/>
        <rFont val="Arial"/>
        <family val="2"/>
      </rPr>
      <t xml:space="preserve"> nach Geschlecht von 2017 bis 2023</t>
    </r>
  </si>
  <si>
    <t>—</t>
  </si>
  <si>
    <t>T13-03-01</t>
  </si>
  <si>
    <t>Pensionnés</t>
  </si>
  <si>
    <r>
      <t>Somme mensuelle des pensions, en francs</t>
    </r>
    <r>
      <rPr>
        <b/>
        <vertAlign val="superscript"/>
        <sz val="6"/>
        <rFont val="Arial"/>
        <family val="2"/>
      </rPr>
      <t>2</t>
    </r>
  </si>
  <si>
    <t>Pension mensuelle moyenne, en francs</t>
  </si>
  <si>
    <t>Pensionierte</t>
  </si>
  <si>
    <r>
      <t>Monatliche Pensionssumme in Franken</t>
    </r>
    <r>
      <rPr>
        <b/>
        <vertAlign val="superscript"/>
        <sz val="6"/>
        <rFont val="Arial"/>
        <family val="2"/>
      </rPr>
      <t>2</t>
    </r>
  </si>
  <si>
    <t>Monatliche Durchschnittspension in Franken</t>
  </si>
  <si>
    <t>Total</t>
  </si>
  <si>
    <t>Hommes</t>
  </si>
  <si>
    <t>Femmes</t>
  </si>
  <si>
    <t xml:space="preserve"> Männer</t>
  </si>
  <si>
    <t>Frauen</t>
  </si>
  <si>
    <t>...</t>
  </si>
  <si>
    <t>…</t>
  </si>
  <si>
    <t>Pension de retraite / Alterspension</t>
  </si>
  <si>
    <t>Pension de conjoint divorcé / Pension für geschiedene Ehepartner</t>
  </si>
  <si>
    <t>Pension d'invalidité / Invalidenpension</t>
  </si>
  <si>
    <t>Pension de veuf, veuve / Witwer- und Witwenpension</t>
  </si>
  <si>
    <t>Pension d'orphelin / Waisenpension</t>
  </si>
  <si>
    <t>Pension d'enfant de retraité / Pensionierten-Kinderpension</t>
  </si>
  <si>
    <r>
      <t>Pension d'enfant d'invalide</t>
    </r>
    <r>
      <rPr>
        <b/>
        <sz val="6.5"/>
        <rFont val="Arial"/>
        <family val="2"/>
      </rPr>
      <t xml:space="preserve"> / Invaliden-Kinderpension</t>
    </r>
  </si>
  <si>
    <r>
      <t>1</t>
    </r>
    <r>
      <rPr>
        <sz val="6"/>
        <rFont val="Arial"/>
        <family val="2"/>
      </rPr>
      <t>Personnes ayant bénéficié d'une prestation au moins pendant un mois / Personen, die während mindestens einem Monat eine Leistung bezogen haben</t>
    </r>
  </si>
  <si>
    <r>
      <t>2</t>
    </r>
    <r>
      <rPr>
        <sz val="6"/>
        <rFont val="Arial"/>
        <family val="2"/>
      </rPr>
      <t xml:space="preserve">Les éventuelles différences entre le total et la somme des nombres sont dues aux nombres arrondis </t>
    </r>
  </si>
  <si>
    <r>
      <t>2</t>
    </r>
    <r>
      <rPr>
        <sz val="6"/>
        <rFont val="Arial"/>
        <family val="2"/>
      </rPr>
      <t xml:space="preserve">Allfällige Unterschiede zwischen Gesamtsumme und addierten Einzelwerten sind auf Rundungsdifferenzen zurückzuführen </t>
    </r>
  </si>
  <si>
    <t xml:space="preserve">Source : Caisse de prévoyance du personnel de l'Etat, Fribourg  </t>
  </si>
  <si>
    <t>Quelle: Pensionskasse des Staatspersonals, Freiburg, te24-222</t>
  </si>
  <si>
    <t>Actualisation / Aktualisiert am: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</si>
</sst>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\-"/>
  </numFmts>
  <fonts count="14">
    <font>
      <sz val="10"/>
      <color theme="1"/>
      <name val="Courier"/>
      <family val="3"/>
    </font>
    <font>
      <b/>
      <sz val="8"/>
      <name val="Arial"/>
      <family val="2"/>
    </font>
    <font>
      <b/>
      <vertAlign val="superscript"/>
      <sz val="6.5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8"/>
      <name val="Arial"/>
      <family val="2"/>
    </font>
    <font>
      <vertAlign val="superscript"/>
      <sz val="6.5"/>
      <name val="Arial"/>
      <family val="2"/>
    </font>
    <font>
      <sz val="8"/>
      <color indexed="8"/>
      <name val="Arial"/>
      <family val="2"/>
    </font>
    <font>
      <sz val="6.5"/>
      <color indexed="8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name val="Helvetica-Narro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3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3" fontId="9" fillId="0" borderId="9" xfId="0" applyNumberFormat="1" applyFont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_T247" xfId="1" xr:uid="{0F3725DC-B532-4C29-B590-419A1D4FE0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7D95-9F4A-4FB2-B719-4CA2687BE8C5}">
  <dimension ref="A1:J77"/>
  <sheetViews>
    <sheetView showGridLines="0" tabSelected="1" zoomScale="130" zoomScaleNormal="130" workbookViewId="0"/>
  </sheetViews>
  <sheetFormatPr baseColWidth="10" defaultColWidth="15.33203125" defaultRowHeight="10.5" customHeight="1"/>
  <cols>
    <col min="1" max="1" width="8.77734375" style="41" customWidth="1"/>
    <col min="2" max="6" width="8.77734375" style="6" customWidth="1"/>
    <col min="7" max="10" width="8.77734375" style="3" customWidth="1"/>
    <col min="11" max="16384" width="15.33203125" style="3"/>
  </cols>
  <sheetData>
    <row r="1" spans="1:10" s="4" customFormat="1" ht="10.199999999999999">
      <c r="A1" s="1" t="s">
        <v>0</v>
      </c>
      <c r="B1" s="2"/>
      <c r="C1" s="2"/>
      <c r="D1" s="2"/>
      <c r="E1" s="2"/>
      <c r="F1" s="2"/>
      <c r="G1" s="3"/>
    </row>
    <row r="2" spans="1:10" ht="10.199999999999999">
      <c r="A2" s="5" t="s">
        <v>1</v>
      </c>
    </row>
    <row r="3" spans="1:10" s="8" customFormat="1" ht="13.5" customHeight="1">
      <c r="A3" s="7" t="s">
        <v>2</v>
      </c>
    </row>
    <row r="4" spans="1:10" ht="10.5" customHeight="1">
      <c r="A4" s="9" t="s">
        <v>3</v>
      </c>
      <c r="B4" s="10" t="s">
        <v>4</v>
      </c>
      <c r="C4" s="11"/>
      <c r="D4" s="12"/>
      <c r="E4" s="10" t="s">
        <v>5</v>
      </c>
      <c r="F4" s="11"/>
      <c r="G4" s="12"/>
      <c r="H4" s="10" t="s">
        <v>6</v>
      </c>
      <c r="I4" s="11"/>
      <c r="J4" s="12"/>
    </row>
    <row r="5" spans="1:10" ht="10.5" customHeight="1">
      <c r="A5" s="13"/>
      <c r="B5" s="14" t="s">
        <v>7</v>
      </c>
      <c r="C5" s="15"/>
      <c r="D5" s="16"/>
      <c r="E5" s="14" t="s">
        <v>8</v>
      </c>
      <c r="F5" s="15"/>
      <c r="G5" s="16"/>
      <c r="H5" s="14" t="s">
        <v>9</v>
      </c>
      <c r="I5" s="15"/>
      <c r="J5" s="16"/>
    </row>
    <row r="6" spans="1:10" s="19" customFormat="1" ht="10.5" customHeight="1">
      <c r="A6" s="17"/>
      <c r="B6" s="18" t="s">
        <v>10</v>
      </c>
      <c r="C6" s="18" t="s">
        <v>11</v>
      </c>
      <c r="D6" s="18" t="s">
        <v>12</v>
      </c>
      <c r="E6" s="18" t="s">
        <v>10</v>
      </c>
      <c r="F6" s="18" t="s">
        <v>11</v>
      </c>
      <c r="G6" s="18" t="s">
        <v>12</v>
      </c>
      <c r="H6" s="18" t="s">
        <v>10</v>
      </c>
      <c r="I6" s="18" t="s">
        <v>11</v>
      </c>
      <c r="J6" s="18" t="s">
        <v>12</v>
      </c>
    </row>
    <row r="7" spans="1:10" ht="10.5" customHeight="1">
      <c r="A7" s="20"/>
      <c r="B7" s="21"/>
      <c r="C7" s="21" t="s">
        <v>13</v>
      </c>
      <c r="D7" s="21" t="s">
        <v>14</v>
      </c>
      <c r="E7" s="21"/>
      <c r="F7" s="21" t="s">
        <v>13</v>
      </c>
      <c r="G7" s="21" t="s">
        <v>14</v>
      </c>
      <c r="H7" s="21"/>
      <c r="I7" s="21" t="s">
        <v>13</v>
      </c>
      <c r="J7" s="21" t="s">
        <v>14</v>
      </c>
    </row>
    <row r="8" spans="1:10" ht="10.5" customHeight="1">
      <c r="A8" s="22" t="s">
        <v>10</v>
      </c>
      <c r="B8" s="23"/>
      <c r="C8" s="23"/>
      <c r="D8" s="23"/>
      <c r="E8" s="23"/>
      <c r="F8" s="23"/>
      <c r="G8" s="24"/>
      <c r="H8" s="24"/>
      <c r="I8" s="24"/>
      <c r="J8" s="25"/>
    </row>
    <row r="9" spans="1:10" ht="10.5" customHeight="1">
      <c r="A9" s="26">
        <v>2017</v>
      </c>
      <c r="B9" s="6">
        <f t="shared" ref="B9:B15" si="0">SUM(C9:D9)</f>
        <v>6142</v>
      </c>
      <c r="C9" s="6">
        <v>2795</v>
      </c>
      <c r="D9" s="6">
        <v>3347</v>
      </c>
      <c r="E9" s="6">
        <f t="shared" ref="E9:E15" si="1">SUM(F9:G9)</f>
        <v>16240793.874999998</v>
      </c>
      <c r="F9" s="6">
        <v>10165823.224999998</v>
      </c>
      <c r="G9" s="6">
        <v>6074970.6500000004</v>
      </c>
      <c r="H9" s="6" t="s">
        <v>15</v>
      </c>
      <c r="I9" s="6" t="s">
        <v>15</v>
      </c>
      <c r="J9" s="27" t="s">
        <v>15</v>
      </c>
    </row>
    <row r="10" spans="1:10" ht="10.5" customHeight="1">
      <c r="A10" s="26">
        <v>2018</v>
      </c>
      <c r="B10" s="6">
        <f t="shared" si="0"/>
        <v>6625</v>
      </c>
      <c r="C10" s="6">
        <v>2986</v>
      </c>
      <c r="D10" s="6">
        <v>3639</v>
      </c>
      <c r="E10" s="6">
        <f t="shared" si="1"/>
        <v>17294396.350000001</v>
      </c>
      <c r="F10" s="6">
        <v>10734084.4</v>
      </c>
      <c r="G10" s="6">
        <v>6560311.9500000002</v>
      </c>
      <c r="H10" s="6" t="s">
        <v>15</v>
      </c>
      <c r="I10" s="6" t="s">
        <v>15</v>
      </c>
      <c r="J10" s="27" t="s">
        <v>15</v>
      </c>
    </row>
    <row r="11" spans="1:10" ht="10.5" customHeight="1">
      <c r="A11" s="26">
        <v>2019</v>
      </c>
      <c r="B11" s="6">
        <f t="shared" si="0"/>
        <v>7124</v>
      </c>
      <c r="C11" s="6">
        <v>3166</v>
      </c>
      <c r="D11" s="6">
        <v>3958</v>
      </c>
      <c r="E11" s="6">
        <f t="shared" si="1"/>
        <v>18415360.969999999</v>
      </c>
      <c r="F11" s="6">
        <v>11231959.699999999</v>
      </c>
      <c r="G11" s="6">
        <v>7183401.2699999996</v>
      </c>
      <c r="H11" s="6" t="s">
        <v>15</v>
      </c>
      <c r="I11" s="6" t="s">
        <v>15</v>
      </c>
      <c r="J11" s="27" t="s">
        <v>15</v>
      </c>
    </row>
    <row r="12" spans="1:10" ht="10.5" customHeight="1">
      <c r="A12" s="26">
        <v>2020</v>
      </c>
      <c r="B12" s="6">
        <f t="shared" si="0"/>
        <v>7597</v>
      </c>
      <c r="C12" s="6">
        <v>3339</v>
      </c>
      <c r="D12" s="6">
        <v>4258</v>
      </c>
      <c r="E12" s="6">
        <f t="shared" si="1"/>
        <v>19391406.100000001</v>
      </c>
      <c r="F12" s="6">
        <v>11663596.1</v>
      </c>
      <c r="G12" s="6">
        <v>7727810</v>
      </c>
      <c r="H12" s="6" t="s">
        <v>16</v>
      </c>
      <c r="I12" s="6" t="s">
        <v>16</v>
      </c>
      <c r="J12" s="27" t="s">
        <v>16</v>
      </c>
    </row>
    <row r="13" spans="1:10" ht="10.5" customHeight="1">
      <c r="A13" s="26">
        <v>2021</v>
      </c>
      <c r="B13" s="6">
        <f t="shared" si="0"/>
        <v>8555</v>
      </c>
      <c r="C13" s="6">
        <v>3667</v>
      </c>
      <c r="D13" s="6">
        <v>4888</v>
      </c>
      <c r="E13" s="6">
        <f t="shared" si="1"/>
        <v>21472298.550000001</v>
      </c>
      <c r="F13" s="6">
        <v>12532744.4</v>
      </c>
      <c r="G13" s="6">
        <v>8939554.1500000004</v>
      </c>
      <c r="H13" s="6" t="s">
        <v>16</v>
      </c>
      <c r="I13" s="6" t="s">
        <v>16</v>
      </c>
      <c r="J13" s="27" t="s">
        <v>16</v>
      </c>
    </row>
    <row r="14" spans="1:10" ht="10.5" customHeight="1">
      <c r="A14" s="26">
        <v>2022</v>
      </c>
      <c r="B14" s="6">
        <f t="shared" si="0"/>
        <v>8695</v>
      </c>
      <c r="C14" s="6">
        <v>3719</v>
      </c>
      <c r="D14" s="6">
        <v>4976</v>
      </c>
      <c r="E14" s="6">
        <f t="shared" si="1"/>
        <v>21586851.300000001</v>
      </c>
      <c r="F14" s="6">
        <v>12532369.800000001</v>
      </c>
      <c r="G14" s="6">
        <v>9054481.5</v>
      </c>
      <c r="H14" s="6" t="s">
        <v>16</v>
      </c>
      <c r="I14" s="6" t="s">
        <v>16</v>
      </c>
      <c r="J14" s="27" t="s">
        <v>16</v>
      </c>
    </row>
    <row r="15" spans="1:10" ht="10.5" customHeight="1">
      <c r="A15" s="26">
        <v>2023</v>
      </c>
      <c r="B15" s="6">
        <f t="shared" si="0"/>
        <v>8850</v>
      </c>
      <c r="C15" s="6">
        <v>3770</v>
      </c>
      <c r="D15" s="6">
        <v>5080</v>
      </c>
      <c r="E15" s="6">
        <f t="shared" si="1"/>
        <v>21654961.350000001</v>
      </c>
      <c r="F15" s="6">
        <v>12497358.949999999</v>
      </c>
      <c r="G15" s="6">
        <v>9157602.4000000004</v>
      </c>
      <c r="H15" s="6"/>
      <c r="I15" s="6"/>
      <c r="J15" s="27"/>
    </row>
    <row r="16" spans="1:10" ht="10.5" customHeight="1">
      <c r="A16" s="22" t="s">
        <v>17</v>
      </c>
      <c r="B16" s="23"/>
      <c r="C16" s="23"/>
      <c r="D16" s="23"/>
      <c r="E16" s="23"/>
      <c r="F16" s="23"/>
      <c r="G16" s="24"/>
      <c r="H16" s="24"/>
      <c r="I16" s="24"/>
      <c r="J16" s="25"/>
    </row>
    <row r="17" spans="1:10" ht="10.5" customHeight="1">
      <c r="A17" s="26">
        <v>2017</v>
      </c>
      <c r="B17" s="6">
        <f t="shared" ref="B17:B23" si="2">SUM(C17:D17)</f>
        <v>4881</v>
      </c>
      <c r="C17" s="6">
        <v>2509</v>
      </c>
      <c r="D17" s="6">
        <v>2372</v>
      </c>
      <c r="E17" s="6">
        <f t="shared" ref="E17:E23" si="3">SUM(F17:G17)</f>
        <v>14134663.6</v>
      </c>
      <c r="F17" s="6">
        <v>9789941.1999999993</v>
      </c>
      <c r="G17" s="6">
        <v>4344722.4000000004</v>
      </c>
      <c r="H17" s="6">
        <f t="shared" ref="H17:H23" si="4">E17/B17</f>
        <v>2895.8540463019872</v>
      </c>
      <c r="I17" s="6">
        <v>3901.93</v>
      </c>
      <c r="J17" s="28">
        <v>1831.67</v>
      </c>
    </row>
    <row r="18" spans="1:10" ht="10.5" customHeight="1">
      <c r="A18" s="26">
        <v>2018</v>
      </c>
      <c r="B18" s="6">
        <f t="shared" si="2"/>
        <v>5332</v>
      </c>
      <c r="C18" s="6">
        <v>2698</v>
      </c>
      <c r="D18" s="6">
        <v>2634</v>
      </c>
      <c r="E18" s="6">
        <f t="shared" si="3"/>
        <v>15171613.300000001</v>
      </c>
      <c r="F18" s="6">
        <v>10382370.300000001</v>
      </c>
      <c r="G18" s="6">
        <v>4789243</v>
      </c>
      <c r="H18" s="6">
        <f t="shared" si="4"/>
        <v>2845.38884096024</v>
      </c>
      <c r="I18" s="6">
        <v>3848.17</v>
      </c>
      <c r="J18" s="28">
        <v>1818.24</v>
      </c>
    </row>
    <row r="19" spans="1:10" ht="10.5" customHeight="1">
      <c r="A19" s="26">
        <v>2019</v>
      </c>
      <c r="B19" s="6">
        <f t="shared" si="2"/>
        <v>5819</v>
      </c>
      <c r="C19" s="6">
        <v>2860</v>
      </c>
      <c r="D19" s="6">
        <v>2959</v>
      </c>
      <c r="E19" s="6">
        <f t="shared" si="3"/>
        <v>16294147.57</v>
      </c>
      <c r="F19" s="6">
        <v>10885882.550000001</v>
      </c>
      <c r="G19" s="6">
        <v>5408265.0199999996</v>
      </c>
      <c r="H19" s="6">
        <f t="shared" si="4"/>
        <v>2800.1628406942773</v>
      </c>
      <c r="I19" s="6">
        <v>3806.25</v>
      </c>
      <c r="J19" s="28">
        <v>1827.73</v>
      </c>
    </row>
    <row r="20" spans="1:10" ht="10.5" customHeight="1">
      <c r="A20" s="26">
        <v>2020</v>
      </c>
      <c r="B20" s="6">
        <f t="shared" si="2"/>
        <v>6224</v>
      </c>
      <c r="C20" s="6">
        <v>3015</v>
      </c>
      <c r="D20" s="6">
        <v>3209</v>
      </c>
      <c r="E20" s="6">
        <f t="shared" si="3"/>
        <v>17184303.199999999</v>
      </c>
      <c r="F20" s="6">
        <v>11295178</v>
      </c>
      <c r="G20" s="6">
        <v>5889125.2000000002</v>
      </c>
      <c r="H20" s="6">
        <f t="shared" si="4"/>
        <v>2760.9741645244217</v>
      </c>
      <c r="I20" s="6">
        <v>3746.3276948590351</v>
      </c>
      <c r="J20" s="28">
        <v>1835.1901526955432</v>
      </c>
    </row>
    <row r="21" spans="1:10" ht="10.5" customHeight="1">
      <c r="A21" s="26">
        <v>2021</v>
      </c>
      <c r="B21" s="6">
        <f t="shared" si="2"/>
        <v>7113</v>
      </c>
      <c r="C21" s="6">
        <v>3324</v>
      </c>
      <c r="D21" s="6">
        <v>3789</v>
      </c>
      <c r="E21" s="6">
        <f t="shared" si="3"/>
        <v>19135758.25</v>
      </c>
      <c r="F21" s="6">
        <v>12150388</v>
      </c>
      <c r="G21" s="6">
        <v>6985370.25</v>
      </c>
      <c r="H21" s="6">
        <f t="shared" si="4"/>
        <v>2690.2514058765641</v>
      </c>
      <c r="I21" s="6">
        <v>3655.35</v>
      </c>
      <c r="J21" s="28">
        <v>1843.59</v>
      </c>
    </row>
    <row r="22" spans="1:10" ht="10.5" customHeight="1">
      <c r="A22" s="26">
        <v>2022</v>
      </c>
      <c r="B22" s="6">
        <f t="shared" si="2"/>
        <v>7204</v>
      </c>
      <c r="C22" s="6">
        <v>3356</v>
      </c>
      <c r="D22" s="6">
        <v>3848</v>
      </c>
      <c r="E22" s="6">
        <f t="shared" si="3"/>
        <v>19204974.149999999</v>
      </c>
      <c r="F22" s="6">
        <v>12145633.9</v>
      </c>
      <c r="G22" s="6">
        <v>7059340.25</v>
      </c>
      <c r="H22" s="6">
        <f t="shared" si="4"/>
        <v>2665.8764783453635</v>
      </c>
      <c r="I22" s="6">
        <v>3619.0804231227653</v>
      </c>
      <c r="J22" s="28">
        <v>1834.5478820166336</v>
      </c>
    </row>
    <row r="23" spans="1:10" ht="10.5" customHeight="1">
      <c r="A23" s="26">
        <v>2023</v>
      </c>
      <c r="B23" s="6">
        <f t="shared" si="2"/>
        <v>7325</v>
      </c>
      <c r="C23" s="6">
        <v>3386</v>
      </c>
      <c r="D23" s="6">
        <v>3939</v>
      </c>
      <c r="E23" s="6">
        <f t="shared" si="3"/>
        <v>19231228.850000001</v>
      </c>
      <c r="F23" s="6">
        <v>12106704.5</v>
      </c>
      <c r="G23" s="6">
        <v>7124524.3499999996</v>
      </c>
      <c r="H23" s="6">
        <f t="shared" si="4"/>
        <v>2625.423733788396</v>
      </c>
      <c r="I23" s="6">
        <v>3575.51816302422</v>
      </c>
      <c r="J23" s="28">
        <v>1808.71397562833</v>
      </c>
    </row>
    <row r="24" spans="1:10" ht="10.5" customHeight="1">
      <c r="A24" s="22" t="s">
        <v>18</v>
      </c>
      <c r="B24" s="23"/>
      <c r="C24" s="23"/>
      <c r="D24" s="23"/>
      <c r="E24" s="23"/>
      <c r="F24" s="23"/>
      <c r="G24" s="24"/>
      <c r="H24" s="24"/>
      <c r="I24" s="24"/>
      <c r="J24" s="25"/>
    </row>
    <row r="25" spans="1:10" ht="10.5" customHeight="1">
      <c r="A25" s="26">
        <v>2020</v>
      </c>
      <c r="B25" s="6">
        <f>SUM(C25:D25)</f>
        <v>9</v>
      </c>
      <c r="C25" s="29">
        <v>0</v>
      </c>
      <c r="D25" s="6">
        <v>9</v>
      </c>
      <c r="E25" s="6">
        <v>14161</v>
      </c>
      <c r="F25" s="29">
        <v>0</v>
      </c>
      <c r="G25" s="6">
        <v>14161</v>
      </c>
      <c r="H25" s="6">
        <v>1573</v>
      </c>
      <c r="I25" s="29">
        <v>0</v>
      </c>
      <c r="J25" s="28">
        <v>1573</v>
      </c>
    </row>
    <row r="26" spans="1:10" ht="10.5" customHeight="1">
      <c r="A26" s="26">
        <v>2021</v>
      </c>
      <c r="B26" s="6">
        <f>SUM(C26:D26)</f>
        <v>12</v>
      </c>
      <c r="C26" s="6">
        <v>1</v>
      </c>
      <c r="D26" s="6">
        <v>11</v>
      </c>
      <c r="E26" s="6">
        <f>SUM(F26:G26)</f>
        <v>16006</v>
      </c>
      <c r="F26" s="6">
        <v>1712</v>
      </c>
      <c r="G26" s="6">
        <v>14294</v>
      </c>
      <c r="H26" s="6">
        <f>E26/B26</f>
        <v>1333.8333333333333</v>
      </c>
      <c r="I26" s="6">
        <v>1712</v>
      </c>
      <c r="J26" s="28">
        <v>1299.4545454545455</v>
      </c>
    </row>
    <row r="27" spans="1:10" ht="10.5" customHeight="1">
      <c r="A27" s="26">
        <v>2022</v>
      </c>
      <c r="B27" s="6">
        <f>SUM(C27:D27)</f>
        <v>13</v>
      </c>
      <c r="C27" s="6">
        <v>1</v>
      </c>
      <c r="D27" s="6">
        <v>12</v>
      </c>
      <c r="E27" s="6">
        <f>SUM(F27:G27)</f>
        <v>17147</v>
      </c>
      <c r="F27" s="6">
        <v>1712</v>
      </c>
      <c r="G27" s="6">
        <v>15435</v>
      </c>
      <c r="H27" s="6">
        <f>E27/B27</f>
        <v>1319</v>
      </c>
      <c r="I27" s="6">
        <v>1712</v>
      </c>
      <c r="J27" s="28">
        <v>1286.25</v>
      </c>
    </row>
    <row r="28" spans="1:10" ht="10.5" customHeight="1">
      <c r="A28" s="26">
        <v>2023</v>
      </c>
      <c r="B28" s="6">
        <f>SUM(C28:D28)</f>
        <v>13</v>
      </c>
      <c r="C28" s="6">
        <v>1</v>
      </c>
      <c r="D28" s="6">
        <v>12</v>
      </c>
      <c r="E28" s="6">
        <f>SUM(F28:G28)</f>
        <v>17147</v>
      </c>
      <c r="F28" s="6">
        <v>1712</v>
      </c>
      <c r="G28" s="6">
        <v>15435</v>
      </c>
      <c r="H28" s="6">
        <f>E28/B28</f>
        <v>1319</v>
      </c>
      <c r="I28" s="6">
        <v>1712</v>
      </c>
      <c r="J28" s="28">
        <v>1286.25</v>
      </c>
    </row>
    <row r="29" spans="1:10" ht="10.5" customHeight="1">
      <c r="A29" s="22" t="s">
        <v>19</v>
      </c>
      <c r="B29" s="23"/>
      <c r="C29" s="23"/>
      <c r="D29" s="23"/>
      <c r="E29" s="23"/>
      <c r="F29" s="23"/>
      <c r="G29" s="24"/>
      <c r="H29" s="24"/>
      <c r="I29" s="24"/>
      <c r="J29" s="25"/>
    </row>
    <row r="30" spans="1:10" ht="10.5" customHeight="1">
      <c r="A30" s="26">
        <v>2017</v>
      </c>
      <c r="B30" s="6">
        <f t="shared" ref="B30:B36" si="5">SUM(C30:D30)</f>
        <v>308</v>
      </c>
      <c r="C30" s="6">
        <v>117</v>
      </c>
      <c r="D30" s="6">
        <v>191</v>
      </c>
      <c r="E30" s="6">
        <f t="shared" ref="E30:E36" si="6">SUM(F30:G30)</f>
        <v>528905.44999999995</v>
      </c>
      <c r="F30" s="6">
        <v>254577.95</v>
      </c>
      <c r="G30" s="6">
        <v>274327.5</v>
      </c>
      <c r="H30" s="6">
        <f t="shared" ref="H30:H36" si="7">E30/B30</f>
        <v>1717.2254870129868</v>
      </c>
      <c r="I30" s="6">
        <v>2175.88</v>
      </c>
      <c r="J30" s="28">
        <v>1436.27</v>
      </c>
    </row>
    <row r="31" spans="1:10" ht="10.5" customHeight="1">
      <c r="A31" s="26">
        <v>2018</v>
      </c>
      <c r="B31" s="6">
        <f t="shared" si="5"/>
        <v>309</v>
      </c>
      <c r="C31" s="6">
        <v>107</v>
      </c>
      <c r="D31" s="6">
        <v>202</v>
      </c>
      <c r="E31" s="6">
        <f t="shared" si="6"/>
        <v>511487.95</v>
      </c>
      <c r="F31" s="6">
        <v>216255.7</v>
      </c>
      <c r="G31" s="6">
        <v>295232.25</v>
      </c>
      <c r="H31" s="6">
        <f t="shared" si="7"/>
        <v>1655.3008090614887</v>
      </c>
      <c r="I31" s="6">
        <v>2021.08</v>
      </c>
      <c r="J31" s="28">
        <v>1461.55</v>
      </c>
    </row>
    <row r="32" spans="1:10" ht="10.5" customHeight="1">
      <c r="A32" s="26">
        <v>2019</v>
      </c>
      <c r="B32" s="6">
        <f t="shared" si="5"/>
        <v>296</v>
      </c>
      <c r="C32" s="6">
        <v>99</v>
      </c>
      <c r="D32" s="6">
        <v>197</v>
      </c>
      <c r="E32" s="6">
        <f t="shared" si="6"/>
        <v>520458.5</v>
      </c>
      <c r="F32" s="6">
        <v>197366.45</v>
      </c>
      <c r="G32" s="6">
        <v>323092.05</v>
      </c>
      <c r="H32" s="6">
        <f t="shared" si="7"/>
        <v>1758.3057432432433</v>
      </c>
      <c r="I32" s="6">
        <v>1993.6</v>
      </c>
      <c r="J32" s="28">
        <v>1640.06</v>
      </c>
    </row>
    <row r="33" spans="1:10" ht="10.5" customHeight="1">
      <c r="A33" s="26">
        <v>2020</v>
      </c>
      <c r="B33" s="6">
        <f t="shared" si="5"/>
        <v>307</v>
      </c>
      <c r="C33" s="6">
        <v>102</v>
      </c>
      <c r="D33" s="6">
        <v>205</v>
      </c>
      <c r="E33" s="6">
        <f t="shared" si="6"/>
        <v>497537.7</v>
      </c>
      <c r="F33" s="6">
        <v>207762.5</v>
      </c>
      <c r="G33" s="6">
        <v>289775.2</v>
      </c>
      <c r="H33" s="6">
        <f t="shared" si="7"/>
        <v>1620.6439739413681</v>
      </c>
      <c r="I33" s="6">
        <v>2036.8872549019607</v>
      </c>
      <c r="J33" s="28">
        <v>1413.5375609756093</v>
      </c>
    </row>
    <row r="34" spans="1:10" ht="10.5" customHeight="1">
      <c r="A34" s="26">
        <v>2021</v>
      </c>
      <c r="B34" s="6">
        <f t="shared" si="5"/>
        <v>312</v>
      </c>
      <c r="C34" s="6">
        <v>107</v>
      </c>
      <c r="D34" s="6">
        <v>205</v>
      </c>
      <c r="E34" s="6">
        <f t="shared" si="6"/>
        <v>501175.55</v>
      </c>
      <c r="F34" s="6">
        <v>208849</v>
      </c>
      <c r="G34" s="6">
        <v>292326.55</v>
      </c>
      <c r="H34" s="6">
        <f t="shared" si="7"/>
        <v>1606.331891025641</v>
      </c>
      <c r="I34" s="6">
        <v>1951.8598130841121</v>
      </c>
      <c r="J34" s="28">
        <v>1425.9831707317062</v>
      </c>
    </row>
    <row r="35" spans="1:10" ht="10.5" customHeight="1">
      <c r="A35" s="26">
        <v>2022</v>
      </c>
      <c r="B35" s="6">
        <f t="shared" si="5"/>
        <v>306</v>
      </c>
      <c r="C35" s="6">
        <v>101</v>
      </c>
      <c r="D35" s="6">
        <v>205</v>
      </c>
      <c r="E35" s="6">
        <f t="shared" si="6"/>
        <v>471787.2</v>
      </c>
      <c r="F35" s="6">
        <v>196474.5</v>
      </c>
      <c r="G35" s="6">
        <v>275312.7</v>
      </c>
      <c r="H35" s="6">
        <f t="shared" si="7"/>
        <v>1541.7882352941176</v>
      </c>
      <c r="I35" s="6">
        <v>1945.292079207921</v>
      </c>
      <c r="J35" s="28">
        <v>1342.9887804878049</v>
      </c>
    </row>
    <row r="36" spans="1:10" ht="10.5" customHeight="1">
      <c r="A36" s="26">
        <v>2023</v>
      </c>
      <c r="B36" s="6">
        <f t="shared" si="5"/>
        <v>302</v>
      </c>
      <c r="C36" s="6">
        <v>94</v>
      </c>
      <c r="D36" s="6">
        <v>208</v>
      </c>
      <c r="E36" s="6">
        <f t="shared" si="6"/>
        <v>477588.05000000005</v>
      </c>
      <c r="F36" s="6">
        <v>193085.1</v>
      </c>
      <c r="G36" s="6">
        <v>284502.95</v>
      </c>
      <c r="H36" s="6">
        <f t="shared" si="7"/>
        <v>1581.4173841059603</v>
      </c>
      <c r="I36" s="6">
        <v>2054.0968085106401</v>
      </c>
      <c r="J36" s="28">
        <v>1367.8026442307701</v>
      </c>
    </row>
    <row r="37" spans="1:10" ht="10.5" customHeight="1">
      <c r="A37" s="22" t="s">
        <v>20</v>
      </c>
      <c r="B37" s="23"/>
      <c r="C37" s="23"/>
      <c r="D37" s="23"/>
      <c r="E37" s="23"/>
      <c r="F37" s="23"/>
      <c r="G37" s="24"/>
      <c r="H37" s="24"/>
      <c r="I37" s="24"/>
      <c r="J37" s="25"/>
    </row>
    <row r="38" spans="1:10" ht="10.5" customHeight="1">
      <c r="A38" s="26">
        <v>2017</v>
      </c>
      <c r="B38" s="6">
        <f t="shared" ref="B38:B44" si="8">SUM(C38:D38)</f>
        <v>777</v>
      </c>
      <c r="C38" s="6">
        <v>76</v>
      </c>
      <c r="D38" s="6">
        <v>701</v>
      </c>
      <c r="E38" s="6">
        <f t="shared" ref="E38:E44" si="9">SUM(F38:G38)</f>
        <v>1493057.15</v>
      </c>
      <c r="F38" s="6">
        <v>74122.25</v>
      </c>
      <c r="G38" s="6">
        <v>1418934.9</v>
      </c>
      <c r="H38" s="6">
        <f t="shared" ref="H38:H44" si="10">E38/B38</f>
        <v>1921.5664736164736</v>
      </c>
      <c r="I38" s="6">
        <v>975.29</v>
      </c>
      <c r="J38" s="28">
        <v>2024.16</v>
      </c>
    </row>
    <row r="39" spans="1:10" ht="10.5" customHeight="1">
      <c r="A39" s="26">
        <v>2018</v>
      </c>
      <c r="B39" s="6">
        <f t="shared" si="8"/>
        <v>794</v>
      </c>
      <c r="C39" s="6">
        <v>86</v>
      </c>
      <c r="D39" s="6">
        <v>708</v>
      </c>
      <c r="E39" s="6">
        <f t="shared" si="9"/>
        <v>1522466.5499999998</v>
      </c>
      <c r="F39" s="6">
        <v>85381.65</v>
      </c>
      <c r="G39" s="6">
        <v>1437084.9</v>
      </c>
      <c r="H39" s="6">
        <f t="shared" si="10"/>
        <v>1917.4641687657429</v>
      </c>
      <c r="I39" s="6">
        <v>992.81</v>
      </c>
      <c r="J39" s="28">
        <v>2029.78</v>
      </c>
    </row>
    <row r="40" spans="1:10" ht="10.5" customHeight="1">
      <c r="A40" s="26">
        <v>2019</v>
      </c>
      <c r="B40" s="6">
        <f t="shared" si="8"/>
        <v>812</v>
      </c>
      <c r="C40" s="6">
        <v>105</v>
      </c>
      <c r="D40" s="6">
        <v>707</v>
      </c>
      <c r="E40" s="6">
        <f t="shared" si="9"/>
        <v>1509746</v>
      </c>
      <c r="F40" s="6">
        <v>99506.95</v>
      </c>
      <c r="G40" s="6">
        <v>1410239.05</v>
      </c>
      <c r="H40" s="6">
        <f t="shared" si="10"/>
        <v>1859.2931034482758</v>
      </c>
      <c r="I40" s="6">
        <v>947.69</v>
      </c>
      <c r="J40" s="28">
        <v>1994.68</v>
      </c>
    </row>
    <row r="41" spans="1:10" ht="10.5" customHeight="1">
      <c r="A41" s="26">
        <v>2020</v>
      </c>
      <c r="B41" s="6">
        <f t="shared" si="8"/>
        <v>842</v>
      </c>
      <c r="C41" s="6">
        <v>114</v>
      </c>
      <c r="D41" s="6">
        <v>728</v>
      </c>
      <c r="E41" s="6">
        <f t="shared" si="9"/>
        <v>1598002.8</v>
      </c>
      <c r="F41" s="6">
        <v>110532.25</v>
      </c>
      <c r="G41" s="6">
        <v>1487470.55</v>
      </c>
      <c r="H41" s="6">
        <f t="shared" si="10"/>
        <v>1897.8655581947744</v>
      </c>
      <c r="I41" s="6">
        <v>969.58114035087726</v>
      </c>
      <c r="J41" s="28">
        <v>2043.2287774725266</v>
      </c>
    </row>
    <row r="42" spans="1:10" ht="10.5" customHeight="1">
      <c r="A42" s="26">
        <v>2021</v>
      </c>
      <c r="B42" s="6">
        <f t="shared" si="8"/>
        <v>891</v>
      </c>
      <c r="C42" s="6">
        <v>123</v>
      </c>
      <c r="D42" s="6">
        <v>768</v>
      </c>
      <c r="E42" s="6">
        <f t="shared" si="9"/>
        <v>1717387.7500000002</v>
      </c>
      <c r="F42" s="6">
        <v>117721.85</v>
      </c>
      <c r="G42" s="6">
        <v>1599665.9000000001</v>
      </c>
      <c r="H42" s="6">
        <f t="shared" si="10"/>
        <v>1927.4834455667792</v>
      </c>
      <c r="I42" s="6">
        <v>957.08821138211385</v>
      </c>
      <c r="J42" s="28">
        <v>2082.8983072916649</v>
      </c>
    </row>
    <row r="43" spans="1:10" ht="10.5" customHeight="1">
      <c r="A43" s="26">
        <v>2022</v>
      </c>
      <c r="B43" s="6">
        <f t="shared" si="8"/>
        <v>918</v>
      </c>
      <c r="C43" s="6">
        <v>139</v>
      </c>
      <c r="D43" s="6">
        <v>779</v>
      </c>
      <c r="E43" s="6">
        <f t="shared" si="9"/>
        <v>1778196.15</v>
      </c>
      <c r="F43" s="6">
        <v>128988.15000000001</v>
      </c>
      <c r="G43" s="6">
        <v>1649208</v>
      </c>
      <c r="H43" s="6">
        <f t="shared" si="10"/>
        <v>1937.0328431372548</v>
      </c>
      <c r="I43" s="6">
        <v>927.97230215827346</v>
      </c>
      <c r="J43" s="28">
        <v>2117.0834403080876</v>
      </c>
    </row>
    <row r="44" spans="1:10" ht="10.5" customHeight="1">
      <c r="A44" s="26">
        <v>2023</v>
      </c>
      <c r="B44" s="6">
        <f t="shared" si="8"/>
        <v>931</v>
      </c>
      <c r="C44" s="6">
        <v>147</v>
      </c>
      <c r="D44" s="6">
        <v>784</v>
      </c>
      <c r="E44" s="6">
        <f t="shared" si="9"/>
        <v>1803977.85</v>
      </c>
      <c r="F44" s="6">
        <v>131815.75</v>
      </c>
      <c r="G44" s="6">
        <v>1672162.1</v>
      </c>
      <c r="H44" s="6">
        <f t="shared" si="10"/>
        <v>1937.677604726101</v>
      </c>
      <c r="I44" s="6">
        <v>896.70578231292495</v>
      </c>
      <c r="J44" s="28">
        <v>2132.8598214285698</v>
      </c>
    </row>
    <row r="45" spans="1:10" ht="10.5" customHeight="1">
      <c r="A45" s="22" t="s">
        <v>21</v>
      </c>
      <c r="B45" s="23"/>
      <c r="C45" s="23"/>
      <c r="D45" s="23"/>
      <c r="E45" s="23"/>
      <c r="F45" s="23"/>
      <c r="G45" s="24"/>
      <c r="H45" s="24"/>
      <c r="I45" s="24"/>
      <c r="J45" s="25"/>
    </row>
    <row r="46" spans="1:10" ht="10.5" customHeight="1">
      <c r="A46" s="26">
        <v>2017</v>
      </c>
      <c r="B46" s="6">
        <f t="shared" ref="B46:B52" si="11">SUM(C46:D46)</f>
        <v>67</v>
      </c>
      <c r="C46" s="6">
        <v>40</v>
      </c>
      <c r="D46" s="6">
        <v>27</v>
      </c>
      <c r="E46" s="6">
        <f t="shared" ref="E46:E52" si="12">SUM(F46:G46)</f>
        <v>54050.350000000006</v>
      </c>
      <c r="F46" s="6">
        <v>32529.4</v>
      </c>
      <c r="G46" s="6">
        <v>21520.95</v>
      </c>
      <c r="H46" s="6">
        <f t="shared" ref="H46:H52" si="13">E46/B46</f>
        <v>806.72164179104482</v>
      </c>
      <c r="I46" s="6">
        <v>813.24</v>
      </c>
      <c r="J46" s="28">
        <v>797.07</v>
      </c>
    </row>
    <row r="47" spans="1:10" ht="10.5" customHeight="1">
      <c r="A47" s="26">
        <v>2018</v>
      </c>
      <c r="B47" s="6">
        <f t="shared" si="11"/>
        <v>64</v>
      </c>
      <c r="C47" s="6">
        <v>41</v>
      </c>
      <c r="D47" s="6">
        <v>23</v>
      </c>
      <c r="E47" s="6">
        <f t="shared" si="12"/>
        <v>54633.649999999994</v>
      </c>
      <c r="F47" s="6">
        <v>34875.1</v>
      </c>
      <c r="G47" s="6">
        <v>19758.55</v>
      </c>
      <c r="H47" s="6">
        <f t="shared" si="13"/>
        <v>853.65078124999991</v>
      </c>
      <c r="I47" s="6">
        <v>850.61</v>
      </c>
      <c r="J47" s="28">
        <v>859.07</v>
      </c>
    </row>
    <row r="48" spans="1:10" ht="10.5" customHeight="1">
      <c r="A48" s="26">
        <v>2019</v>
      </c>
      <c r="B48" s="6">
        <f t="shared" si="11"/>
        <v>64</v>
      </c>
      <c r="C48" s="6">
        <v>37</v>
      </c>
      <c r="D48" s="6">
        <v>27</v>
      </c>
      <c r="E48" s="6">
        <f t="shared" si="12"/>
        <v>54007.75</v>
      </c>
      <c r="F48" s="6">
        <v>30641.7</v>
      </c>
      <c r="G48" s="6">
        <v>23366.05</v>
      </c>
      <c r="H48" s="6">
        <f t="shared" si="13"/>
        <v>843.87109375</v>
      </c>
      <c r="I48" s="6">
        <v>828.15</v>
      </c>
      <c r="J48" s="28">
        <v>865.41</v>
      </c>
    </row>
    <row r="49" spans="1:10" ht="10.5" customHeight="1">
      <c r="A49" s="26">
        <v>2020</v>
      </c>
      <c r="B49" s="6">
        <f t="shared" si="11"/>
        <v>67</v>
      </c>
      <c r="C49" s="6">
        <v>36</v>
      </c>
      <c r="D49" s="6">
        <v>31</v>
      </c>
      <c r="E49" s="6">
        <f t="shared" si="12"/>
        <v>57408.900000000009</v>
      </c>
      <c r="F49" s="6">
        <v>30282.850000000002</v>
      </c>
      <c r="G49" s="6">
        <v>27126.050000000003</v>
      </c>
      <c r="H49" s="6">
        <f t="shared" si="13"/>
        <v>856.84925373134342</v>
      </c>
      <c r="I49" s="6">
        <v>841.19027777777774</v>
      </c>
      <c r="J49" s="28">
        <v>875.03387096774179</v>
      </c>
    </row>
    <row r="50" spans="1:10" ht="10.5" customHeight="1">
      <c r="A50" s="26">
        <v>2021</v>
      </c>
      <c r="B50" s="6">
        <f t="shared" si="11"/>
        <v>65</v>
      </c>
      <c r="C50" s="6">
        <v>35</v>
      </c>
      <c r="D50" s="6">
        <v>30</v>
      </c>
      <c r="E50" s="6">
        <f t="shared" si="12"/>
        <v>57047.200000000004</v>
      </c>
      <c r="F50" s="6">
        <v>30538.850000000002</v>
      </c>
      <c r="G50" s="6">
        <v>26508.350000000002</v>
      </c>
      <c r="H50" s="6">
        <f t="shared" si="13"/>
        <v>877.64923076923083</v>
      </c>
      <c r="I50" s="6">
        <v>872.53857142857134</v>
      </c>
      <c r="J50" s="28">
        <v>883.61166666666668</v>
      </c>
    </row>
    <row r="51" spans="1:10" ht="10.5" customHeight="1">
      <c r="A51" s="26">
        <v>2022</v>
      </c>
      <c r="B51" s="6">
        <f t="shared" si="11"/>
        <v>71</v>
      </c>
      <c r="C51" s="6">
        <v>37</v>
      </c>
      <c r="D51" s="6">
        <v>34</v>
      </c>
      <c r="E51" s="6">
        <f t="shared" si="12"/>
        <v>59859.200000000004</v>
      </c>
      <c r="F51" s="6">
        <v>31438.100000000002</v>
      </c>
      <c r="G51" s="6">
        <v>28421.100000000002</v>
      </c>
      <c r="H51" s="6">
        <f t="shared" si="13"/>
        <v>843.087323943662</v>
      </c>
      <c r="I51" s="6">
        <v>849.6783783783784</v>
      </c>
      <c r="J51" s="28">
        <v>835.91470588235279</v>
      </c>
    </row>
    <row r="52" spans="1:10" ht="10.5" customHeight="1">
      <c r="A52" s="26">
        <v>2023</v>
      </c>
      <c r="B52" s="6">
        <f t="shared" si="11"/>
        <v>80</v>
      </c>
      <c r="C52" s="6">
        <v>45</v>
      </c>
      <c r="D52" s="6">
        <v>35</v>
      </c>
      <c r="E52" s="6">
        <f t="shared" si="12"/>
        <v>61496.800000000003</v>
      </c>
      <c r="F52" s="6">
        <v>33004.400000000001</v>
      </c>
      <c r="G52" s="6">
        <v>28492.400000000001</v>
      </c>
      <c r="H52" s="6">
        <f t="shared" si="13"/>
        <v>768.71</v>
      </c>
      <c r="I52" s="6">
        <v>733.43111111111102</v>
      </c>
      <c r="J52" s="28">
        <v>814.06857142857098</v>
      </c>
    </row>
    <row r="53" spans="1:10" ht="10.5" customHeight="1">
      <c r="A53" s="22" t="s">
        <v>22</v>
      </c>
      <c r="B53" s="23"/>
      <c r="C53" s="23"/>
      <c r="D53" s="23"/>
      <c r="E53" s="23"/>
      <c r="F53" s="23"/>
      <c r="G53" s="24"/>
      <c r="H53" s="24"/>
      <c r="I53" s="24"/>
      <c r="J53" s="25"/>
    </row>
    <row r="54" spans="1:10" ht="10.5" customHeight="1">
      <c r="A54" s="26">
        <v>2017</v>
      </c>
      <c r="B54" s="6">
        <f t="shared" ref="B54:B60" si="14">SUM(C54:D54)</f>
        <v>61</v>
      </c>
      <c r="C54" s="6">
        <v>32</v>
      </c>
      <c r="D54" s="6">
        <v>29</v>
      </c>
      <c r="E54" s="6">
        <f t="shared" ref="E54:E60" si="15">SUM(F54:G54)</f>
        <v>22371.474999999999</v>
      </c>
      <c r="F54" s="6">
        <v>11821.225</v>
      </c>
      <c r="G54" s="6">
        <v>10550.25</v>
      </c>
      <c r="H54" s="6">
        <f t="shared" ref="H54:H60" si="16">E54/B54</f>
        <v>366.74549180327864</v>
      </c>
      <c r="I54" s="6">
        <v>369.13</v>
      </c>
      <c r="J54" s="28">
        <v>363.8</v>
      </c>
    </row>
    <row r="55" spans="1:10" ht="10.5" customHeight="1">
      <c r="A55" s="26">
        <v>2018</v>
      </c>
      <c r="B55" s="6">
        <f t="shared" si="14"/>
        <v>62</v>
      </c>
      <c r="C55" s="6">
        <v>31</v>
      </c>
      <c r="D55" s="6">
        <v>31</v>
      </c>
      <c r="E55" s="6">
        <f t="shared" si="15"/>
        <v>22179.3</v>
      </c>
      <c r="F55" s="6">
        <v>11445.05</v>
      </c>
      <c r="G55" s="6">
        <v>10734.25</v>
      </c>
      <c r="H55" s="6">
        <f t="shared" si="16"/>
        <v>357.73064516129028</v>
      </c>
      <c r="I55" s="6">
        <v>369.2</v>
      </c>
      <c r="J55" s="28">
        <v>346.27</v>
      </c>
    </row>
    <row r="56" spans="1:10" ht="10.5" customHeight="1">
      <c r="A56" s="26">
        <v>2019</v>
      </c>
      <c r="B56" s="6">
        <f t="shared" si="14"/>
        <v>71</v>
      </c>
      <c r="C56" s="6">
        <v>38</v>
      </c>
      <c r="D56" s="6">
        <v>33</v>
      </c>
      <c r="E56" s="6">
        <f t="shared" si="15"/>
        <v>23679.65</v>
      </c>
      <c r="F56" s="6">
        <v>13206.85</v>
      </c>
      <c r="G56" s="6">
        <v>10472.799999999999</v>
      </c>
      <c r="H56" s="6">
        <f t="shared" si="16"/>
        <v>333.5161971830986</v>
      </c>
      <c r="I56" s="6">
        <v>347.55</v>
      </c>
      <c r="J56" s="28">
        <v>317.36</v>
      </c>
    </row>
    <row r="57" spans="1:10" ht="10.5" customHeight="1">
      <c r="A57" s="26">
        <v>2020</v>
      </c>
      <c r="B57" s="6">
        <f t="shared" si="14"/>
        <v>75</v>
      </c>
      <c r="C57" s="6">
        <v>39</v>
      </c>
      <c r="D57" s="6">
        <v>36</v>
      </c>
      <c r="E57" s="6">
        <f t="shared" si="15"/>
        <v>23940.850000000002</v>
      </c>
      <c r="F57" s="6">
        <v>12552.300000000001</v>
      </c>
      <c r="G57" s="6">
        <v>11388.550000000001</v>
      </c>
      <c r="H57" s="6">
        <f t="shared" si="16"/>
        <v>319.21133333333336</v>
      </c>
      <c r="I57" s="6">
        <v>321.85384615384612</v>
      </c>
      <c r="J57" s="28">
        <v>316.34861111111104</v>
      </c>
    </row>
    <row r="58" spans="1:10" ht="10.5" customHeight="1">
      <c r="A58" s="26">
        <v>2021</v>
      </c>
      <c r="B58" s="6">
        <f t="shared" si="14"/>
        <v>92</v>
      </c>
      <c r="C58" s="6">
        <v>51</v>
      </c>
      <c r="D58" s="6">
        <v>41</v>
      </c>
      <c r="E58" s="6">
        <f t="shared" si="15"/>
        <v>30735.5</v>
      </c>
      <c r="F58" s="6">
        <v>18102.400000000001</v>
      </c>
      <c r="G58" s="6">
        <v>12633.1</v>
      </c>
      <c r="H58" s="6">
        <f t="shared" si="16"/>
        <v>334.08152173913044</v>
      </c>
      <c r="I58" s="6">
        <v>354.95</v>
      </c>
      <c r="J58" s="28">
        <v>308.12</v>
      </c>
    </row>
    <row r="59" spans="1:10" ht="10.5" customHeight="1">
      <c r="A59" s="26">
        <v>2022</v>
      </c>
      <c r="B59" s="6">
        <f t="shared" si="14"/>
        <v>115</v>
      </c>
      <c r="C59" s="6">
        <v>58</v>
      </c>
      <c r="D59" s="6">
        <v>57</v>
      </c>
      <c r="E59" s="6">
        <f t="shared" si="15"/>
        <v>41011.600000000006</v>
      </c>
      <c r="F59" s="6">
        <v>22063.65</v>
      </c>
      <c r="G59" s="6">
        <v>18947.95</v>
      </c>
      <c r="H59" s="6">
        <f t="shared" si="16"/>
        <v>356.62260869565222</v>
      </c>
      <c r="I59" s="6">
        <v>380.40775862068955</v>
      </c>
      <c r="J59" s="28">
        <v>332.42017543859652</v>
      </c>
    </row>
    <row r="60" spans="1:10" ht="10.5" customHeight="1">
      <c r="A60" s="26">
        <v>2023</v>
      </c>
      <c r="B60" s="6">
        <f t="shared" si="14"/>
        <v>117</v>
      </c>
      <c r="C60" s="6">
        <v>57</v>
      </c>
      <c r="D60" s="6">
        <v>60</v>
      </c>
      <c r="E60" s="6">
        <f t="shared" si="15"/>
        <v>43846.899999999994</v>
      </c>
      <c r="F60" s="6">
        <v>21291.8</v>
      </c>
      <c r="G60" s="6">
        <v>22555.1</v>
      </c>
      <c r="H60" s="6">
        <f t="shared" si="16"/>
        <v>374.75982905982903</v>
      </c>
      <c r="I60" s="6">
        <v>373.54035087719302</v>
      </c>
      <c r="J60" s="28">
        <v>375.91833333333301</v>
      </c>
    </row>
    <row r="61" spans="1:10" ht="10.5" customHeight="1">
      <c r="A61" s="22" t="s">
        <v>23</v>
      </c>
      <c r="B61" s="23"/>
      <c r="C61" s="23"/>
      <c r="D61" s="23"/>
      <c r="E61" s="23"/>
      <c r="F61" s="23"/>
      <c r="G61" s="24"/>
      <c r="H61" s="24"/>
      <c r="I61" s="24"/>
      <c r="J61" s="25"/>
    </row>
    <row r="62" spans="1:10" ht="10.5" customHeight="1">
      <c r="A62" s="26">
        <v>2017</v>
      </c>
      <c r="B62" s="6">
        <f t="shared" ref="B62:B67" si="17">SUM(C62:D62)</f>
        <v>48</v>
      </c>
      <c r="C62" s="6">
        <v>21</v>
      </c>
      <c r="D62" s="6">
        <v>27</v>
      </c>
      <c r="E62" s="6">
        <f t="shared" ref="E62:E67" si="18">SUM(F62:G62)</f>
        <v>7745.8499999999995</v>
      </c>
      <c r="F62" s="6">
        <v>2831.2</v>
      </c>
      <c r="G62" s="6">
        <v>4914.6499999999996</v>
      </c>
      <c r="H62" s="6">
        <f t="shared" ref="H62:H68" si="19">E62/B62</f>
        <v>161.37187499999999</v>
      </c>
      <c r="I62" s="6">
        <v>134.82</v>
      </c>
      <c r="J62" s="28">
        <v>182.02</v>
      </c>
    </row>
    <row r="63" spans="1:10" ht="10.5" customHeight="1">
      <c r="A63" s="26">
        <v>2018</v>
      </c>
      <c r="B63" s="6">
        <f t="shared" si="17"/>
        <v>64</v>
      </c>
      <c r="C63" s="6">
        <v>23</v>
      </c>
      <c r="D63" s="6">
        <v>41</v>
      </c>
      <c r="E63" s="6">
        <f t="shared" si="18"/>
        <v>12015.6</v>
      </c>
      <c r="F63" s="6">
        <v>3756.6</v>
      </c>
      <c r="G63" s="6">
        <v>8259</v>
      </c>
      <c r="H63" s="6">
        <f t="shared" si="19"/>
        <v>187.74375000000001</v>
      </c>
      <c r="I63" s="6">
        <v>163.33000000000001</v>
      </c>
      <c r="J63" s="28">
        <v>201.44</v>
      </c>
    </row>
    <row r="64" spans="1:10" ht="10.5" customHeight="1">
      <c r="A64" s="26">
        <v>2019</v>
      </c>
      <c r="B64" s="6">
        <f t="shared" si="17"/>
        <v>62</v>
      </c>
      <c r="C64" s="6">
        <v>27</v>
      </c>
      <c r="D64" s="6">
        <v>35</v>
      </c>
      <c r="E64" s="6">
        <f t="shared" si="18"/>
        <v>13321.5</v>
      </c>
      <c r="F64" s="6">
        <v>5355.2</v>
      </c>
      <c r="G64" s="6">
        <v>7966.3</v>
      </c>
      <c r="H64" s="6">
        <f t="shared" si="19"/>
        <v>214.86290322580646</v>
      </c>
      <c r="I64" s="6">
        <v>198.34</v>
      </c>
      <c r="J64" s="28">
        <v>227.61</v>
      </c>
    </row>
    <row r="65" spans="1:10" ht="10.5" customHeight="1">
      <c r="A65" s="26">
        <v>2020</v>
      </c>
      <c r="B65" s="6">
        <f t="shared" si="17"/>
        <v>73</v>
      </c>
      <c r="C65" s="6">
        <v>33</v>
      </c>
      <c r="D65" s="6">
        <v>40</v>
      </c>
      <c r="E65" s="6">
        <f t="shared" si="18"/>
        <v>16052.1</v>
      </c>
      <c r="F65" s="6">
        <v>7288.2000000000007</v>
      </c>
      <c r="G65" s="6">
        <v>8763.9</v>
      </c>
      <c r="H65" s="6">
        <f t="shared" si="19"/>
        <v>219.89178082191782</v>
      </c>
      <c r="I65" s="6">
        <v>220.85454545454539</v>
      </c>
      <c r="J65" s="28">
        <v>219.0975</v>
      </c>
    </row>
    <row r="66" spans="1:10" ht="10.5" customHeight="1">
      <c r="A66" s="26">
        <v>2021</v>
      </c>
      <c r="B66" s="6">
        <f t="shared" si="17"/>
        <v>70</v>
      </c>
      <c r="C66" s="6">
        <v>26</v>
      </c>
      <c r="D66" s="6">
        <v>44</v>
      </c>
      <c r="E66" s="6">
        <f t="shared" si="18"/>
        <v>14188.3</v>
      </c>
      <c r="F66" s="6">
        <v>5432.3</v>
      </c>
      <c r="G66" s="6">
        <v>8756</v>
      </c>
      <c r="H66" s="6">
        <f t="shared" si="19"/>
        <v>202.69</v>
      </c>
      <c r="I66" s="6">
        <v>208.9346153846154</v>
      </c>
      <c r="J66" s="28">
        <v>198.99999999999997</v>
      </c>
    </row>
    <row r="67" spans="1:10" ht="10.5" customHeight="1">
      <c r="A67" s="26">
        <v>2022</v>
      </c>
      <c r="B67" s="6">
        <f t="shared" si="17"/>
        <v>68</v>
      </c>
      <c r="C67" s="6">
        <v>27</v>
      </c>
      <c r="D67" s="6">
        <v>41</v>
      </c>
      <c r="E67" s="6">
        <f t="shared" si="18"/>
        <v>13876</v>
      </c>
      <c r="F67" s="6">
        <v>6059.5</v>
      </c>
      <c r="G67" s="6">
        <v>7816.5</v>
      </c>
      <c r="H67" s="6">
        <f t="shared" si="19"/>
        <v>204.05882352941177</v>
      </c>
      <c r="I67" s="6">
        <v>224.42592592592584</v>
      </c>
      <c r="J67" s="28">
        <v>190.64634146341464</v>
      </c>
    </row>
    <row r="68" spans="1:10" ht="10.5" customHeight="1">
      <c r="A68" s="30">
        <v>2023</v>
      </c>
      <c r="B68" s="31">
        <f>SUM(C68:D68)</f>
        <v>82</v>
      </c>
      <c r="C68" s="31">
        <v>40</v>
      </c>
      <c r="D68" s="31">
        <v>42</v>
      </c>
      <c r="E68" s="31">
        <f>SUM(F68:G68)</f>
        <v>19675.900000000001</v>
      </c>
      <c r="F68" s="31">
        <v>9745.4</v>
      </c>
      <c r="G68" s="31">
        <v>9930.5</v>
      </c>
      <c r="H68" s="31">
        <f t="shared" si="19"/>
        <v>239.95000000000002</v>
      </c>
      <c r="I68" s="31">
        <v>243.63499999999999</v>
      </c>
      <c r="J68" s="32">
        <v>236.44047619047601</v>
      </c>
    </row>
    <row r="69" spans="1:10" s="35" customFormat="1" ht="9.75" customHeight="1">
      <c r="A69" s="33"/>
      <c r="B69" s="34"/>
      <c r="C69" s="34"/>
      <c r="D69" s="34"/>
      <c r="E69" s="34"/>
      <c r="F69" s="34"/>
      <c r="G69" s="34"/>
      <c r="H69" s="34"/>
      <c r="I69" s="34"/>
      <c r="J69" s="34"/>
    </row>
    <row r="70" spans="1:10" s="35" customFormat="1" ht="10.5" customHeight="1">
      <c r="A70" s="36" t="s">
        <v>24</v>
      </c>
      <c r="B70" s="34"/>
      <c r="C70" s="34"/>
      <c r="D70" s="34"/>
      <c r="E70" s="34"/>
      <c r="F70" s="34"/>
      <c r="G70" s="34"/>
      <c r="H70" s="34"/>
      <c r="I70" s="34"/>
      <c r="J70" s="34"/>
    </row>
    <row r="71" spans="1:10" s="39" customFormat="1" ht="10.5" customHeight="1">
      <c r="A71" s="37" t="s">
        <v>25</v>
      </c>
      <c r="B71" s="38"/>
      <c r="C71" s="38"/>
      <c r="D71" s="38"/>
      <c r="E71" s="38"/>
      <c r="F71" s="38"/>
      <c r="G71" s="38"/>
      <c r="H71" s="38"/>
      <c r="I71" s="38"/>
      <c r="J71" s="38"/>
    </row>
    <row r="72" spans="1:10" s="39" customFormat="1" ht="10.5" customHeight="1">
      <c r="A72" s="37" t="s">
        <v>26</v>
      </c>
      <c r="B72" s="38"/>
      <c r="C72" s="38"/>
      <c r="D72" s="38"/>
      <c r="E72" s="38"/>
      <c r="F72" s="38"/>
      <c r="G72" s="38"/>
      <c r="H72" s="38"/>
      <c r="I72" s="38"/>
      <c r="J72" s="38"/>
    </row>
    <row r="73" spans="1:10" s="39" customFormat="1" ht="9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</row>
    <row r="74" spans="1:10" s="35" customFormat="1" ht="10.5" customHeight="1">
      <c r="A74" s="35" t="s">
        <v>27</v>
      </c>
      <c r="B74" s="34"/>
      <c r="C74" s="34"/>
      <c r="D74" s="34"/>
      <c r="E74" s="34"/>
      <c r="F74" s="34"/>
    </row>
    <row r="75" spans="1:10" s="35" customFormat="1" ht="10.5" customHeight="1">
      <c r="A75" s="33" t="s">
        <v>28</v>
      </c>
      <c r="B75" s="34"/>
      <c r="C75" s="34"/>
      <c r="D75" s="34"/>
      <c r="E75" s="34"/>
      <c r="F75" s="34"/>
      <c r="J75" s="40"/>
    </row>
    <row r="76" spans="1:10" s="35" customFormat="1" ht="10.5" customHeight="1">
      <c r="A76" s="33"/>
      <c r="B76" s="34"/>
      <c r="C76" s="34"/>
      <c r="D76" s="34"/>
      <c r="E76" s="34"/>
      <c r="F76" s="34"/>
      <c r="J76" s="40"/>
    </row>
    <row r="77" spans="1:10" s="35" customFormat="1" ht="10.5" customHeight="1">
      <c r="A77" s="33" t="s">
        <v>29</v>
      </c>
      <c r="B77" s="34"/>
      <c r="C77" s="34"/>
      <c r="D77" s="34"/>
      <c r="E77" s="34"/>
      <c r="F77" s="34"/>
    </row>
  </sheetData>
  <printOptions horizontalCentered="1"/>
  <pageMargins left="0.24" right="0.19685039370078741" top="0.49" bottom="0.82677165354330717" header="0.4921259845" footer="0.4921259845"/>
  <pageSetup paperSize="9" orientation="portrait" r:id="rId1"/>
  <headerFooter alignWithMargins="0">
    <oddFooter>&amp;L&amp;"Arial Narrow,Normal"&amp;8Service de la statistique du canton de Fribourg-RM
&amp;Z&amp;F-&amp;D-&amp;T&amp;R&amp;"Arial Narrow,Normal"&amp;8&amp;P/&amp;N</oddFooter>
  </headerFooter>
  <ignoredErrors>
    <ignoredError sqref="B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te222</vt:lpstr>
      <vt:lpstr>'te222'!Zone_d_impression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Monney Valentin</dc:creator>
  <cp:lastModifiedBy>Pittet Natalia Libertad</cp:lastModifiedBy>
  <dcterms:created xsi:type="dcterms:W3CDTF">2024-03-21T16:23:04Z</dcterms:created>
  <dcterms:modified xsi:type="dcterms:W3CDTF">2024-04-17T10:41:01Z</dcterms:modified>
</cp:coreProperties>
</file>